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<sst xmlns="http://schemas.openxmlformats.org/spreadsheetml/2006/main" count="363" uniqueCount="192">
  <si>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</si>
  <si>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</si>
  <si>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</si>
  <si>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</si>
  <si>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</si>
  <si>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</si>
  <si>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</si>
  <si>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</si>
  <si>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</si>
  <si>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</si>
  <si>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</si>
  <si>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</si>
  <si>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</si>
  <si>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</si>
  <si>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</si>
  <si>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</si>
  <si>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</si>
  <si>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</si>
  <si>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</si>
  <si>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</si>
  <si>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</si>
  <si>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</si>
  <si>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</si>
  <si>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</si>
  <si>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</si>
  <si>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</si>
  <si>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</si>
  <si>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</si>
  <si>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</si>
  <si>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</si>
  <si>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</si>
  <si>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</si>
  <si>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</si>
  <si>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</si>
  <si>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</si>
  <si>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</si>
  <si>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</si>
  <si>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</si>
  <si>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</si>
  <si>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</si>
  <si>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</si>
  <si>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</si>
  <si>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</si>
  <si>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</si>
  <si>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</si>
  <si>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</si>
  <si>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</si>
  <si>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</si>
  <si>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</si>
  <si>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</si>
  <si>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</si>
  <si>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</si>
  <si>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</si>
  <si>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</si>
  <si>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</si>
  <si>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</si>
  <si>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</si>
  <si>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</si>
  <si>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</si>
  <si>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</si>
  <si>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</si>
  <si>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</si>
  <si>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</si>
  <si>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</si>
  <si>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</si>
  <si>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</si>
  <si>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</si>
  <si>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</si>
  <si>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Прочие межбюджетные трансферты, передаваемые бюджетам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</si>
  <si>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</si>
  <si>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</si>
  <si>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</si>
  <si>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2.19.00.00.0.00.0.000.000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</si>
  <si>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</si>
  <si>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</si>
  <si>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</si>
  <si>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</si>
  <si>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</si>
  <si>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</si>
  <si>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</si>
  <si>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</si>
  <si>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</si>
  <si>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</si>
  <si>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</si>
  <si>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</si>
  <si>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</si>
  <si>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</si>
  <si>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</si>
  <si>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</si>
  <si>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</si>
  <si>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</si>
  <si>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</si>
  <si>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</si>
  <si>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</si>
  <si>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</si>
  <si>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</si>
  <si>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</si>
  <si>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</si>
  <si>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</si>
  <si>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</si>
  <si>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</si>
  <si>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</si>
  <si>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</si>
  <si>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</si>
  <si>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</si>
  <si>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</si>
  <si>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</si>
  <si>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</si>
  <si>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</si>
  <si>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</si>
  <si>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</si>
  <si>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</si>
  <si>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</si>
  <si>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</si>
  <si>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</si>
  <si>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</si>
  <si>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</si>
  <si>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</si>
  <si>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</si>
  <si>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</si>
  <si>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</si>
  <si>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804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</si>
  <si>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</si>
  <si>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</si>
  <si>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</si>
  <si>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</si>
  <si>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непрограммных расходов энергоснабжающим организациям за электроэнергию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</si>
  <si>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</si>
  <si>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</si>
  <si>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№4</t>
  </si>
  <si>
    <t>1.06.01.03.0.10.0.000.110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</si>
  <si>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</si>
  <si>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</si>
  <si>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1.06.06.03.3.10.0.000.110</t>
  </si>
  <si>
    <t>Земельный налог с организаций, обладающих земельным участком, расположенным в границах сельских  поселений</t>
  </si>
  <si>
    <t>1.06.06.04.3.10.0.000.110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</si>
  <si>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</si>
  <si>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 поселений</t>
  </si>
  <si>
    <t>Дотации бюджетам сельских поселений на выравнивание бюджетной обеспеченности</t>
  </si>
  <si>
    <t>2.02.15.00.1.10.0.000.151</t>
  </si>
  <si>
    <t>2.02.15.00.1.10.7.601.151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</si>
  <si>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</si>
  <si>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2.02.15.00.1.10.8.101.151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</si>
  <si>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</si>
  <si>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2.02.30.00.0.00.0.000.151</t>
  </si>
  <si>
    <t>2.02.35.11.8.00.0.000.151</t>
  </si>
  <si>
    <t>2.02.35.11.8.10.0.000.151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</si>
  <si>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</si>
  <si>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2.02.30.02.4.10.7.514.151</t>
  </si>
  <si>
    <t>2.02.30.02.4.00.0.000.151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</si>
  <si>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</si>
  <si>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2.02.49.99.9.00.0.000.151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</si>
  <si>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</si>
  <si>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2.02.40.01.4.00.0.000.151</t>
  </si>
  <si>
    <t>2.02.40.01.4.10.8.323.151</t>
  </si>
  <si>
    <t>2.02.49.99.9.10.0.000.151</t>
  </si>
  <si>
    <t>2.02.49.99.9.10.7.456.151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</si>
  <si>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</si>
  <si>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2.02.49.99.9.10.7.508.151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</si>
  <si>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</si>
  <si>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</si>
  <si>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2.02.49.99.9.10.7.509.151</t>
  </si>
  <si>
    <t>2.02.49.99.9.10.7.599.151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</si>
  <si>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</si>
  <si>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2.02.49.99.9.10.8.102.151</t>
  </si>
  <si>
    <t>2.02.49.99.9.10.8.166.151</t>
  </si>
  <si>
    <t>2.02.49.99.9.10.8.186.151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</si>
  <si>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</si>
  <si>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2.02.49.99.9.10.8.301.151</t>
  </si>
  <si>
    <t>2.02.49.99.9.10.8.319.151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</si>
  <si>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</si>
  <si>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2.02.49.99.9.10.8.336.151</t>
  </si>
  <si>
    <t xml:space="preserve">ВОЗВРАТ ОСТАТКОВ СУБСИДИЙ, СУБВЕНЦИЙ И ИНЫХ МЕЖБЮДЖЕТНЫХ ТРАНСФЕРТОВ, ИМЕЮЩИХ ЦЕЛЕВОЕ НАЗНАЧЕНИЕ, ПРОШЛЫХ ЛЕТ
</t>
  </si>
  <si>
    <t>2.19.60.01.0.10.0.000.151</t>
  </si>
  <si>
    <t>2.02.45.16.0.10.0.000.151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</si>
  <si>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</si>
  <si>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2.02.49.99.9.10.1.047.151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</si>
  <si>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</si>
  <si>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2.02.40.00.0.00.0.000.151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</si>
  <si>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</si>
  <si>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2.02.49.99.9.10.7.412.151</t>
  </si>
  <si>
    <t>% исполнения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</si>
  <si>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</si>
  <si>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1.11.05.02.0.00.0.000.120</t>
  </si>
  <si>
    <t>1.11.05.02.5.10.0.000.120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</si>
  <si>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</si>
  <si>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</si>
  <si>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 исполнение 9 месяцев 2018</t>
  </si>
  <si>
    <t>2.02.49.99.9.10.1.021.151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</si>
  <si>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</si>
  <si>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к постановлению Администрации Борского сельсовета № 113-п от 16.10.2018 г.</t>
  </si>
  <si>
    <t xml:space="preserve">Доходы  бюджета поселения за 9 месяцев 2018 года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</si>
</sst>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5" fontId="7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2" fillId="0" borderId="11" xfId="0" applyFont="1" applyBorder="1" applyAlignment="1" applyProtection="1">
      <alignment horizontal="left"/>
      <protection/>
    </xf>
    <xf numFmtId="49" fontId="2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9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vertical="center"/>
    </xf>
    <xf numFmtId="175" fontId="15" fillId="0" borderId="10" xfId="0" applyNumberFormat="1" applyFont="1" applyBorder="1" applyAlignment="1">
      <alignment vertical="center"/>
    </xf>
    <xf numFmtId="175" fontId="15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left"/>
      <protection/>
    </xf>
    <xf numFmtId="175" fontId="15" fillId="0" borderId="10" xfId="0" applyNumberFormat="1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175" fontId="0" fillId="0" borderId="10" xfId="0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6" fontId="4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wrapText="1"/>
    </xf>
    <xf numFmtId="174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6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left" vertical="center" wrapText="1"/>
      <protection/>
    </xf>
    <xf numFmtId="174" fontId="14" fillId="0" borderId="10" xfId="52" applyNumberFormat="1" applyFont="1" applyBorder="1" applyAlignment="1" applyProtection="1">
      <alignment horizontal="left" vertical="top" wrapText="1"/>
      <protection/>
    </xf>
    <xf numFmtId="174" fontId="6" fillId="0" borderId="10" xfId="52" applyNumberFormat="1" applyFont="1" applyBorder="1" applyAlignment="1" applyProtection="1">
      <alignment horizontal="left" vertical="top" wrapText="1"/>
      <protection/>
    </xf>
    <xf numFmtId="175" fontId="16" fillId="0" borderId="10" xfId="0" applyNumberFormat="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29"/>
  <sheetViews>
    <sheetView showGridLines="0" tabSelected="1" zoomScalePageLayoutView="0" workbookViewId="0" topLeftCell="A1">
      <selection activeCell="H3" sqref="H3"/>
    </sheetView>
  </sheetViews>
  <sheetFormatPr defaultColWidth="9.140625" defaultRowHeight="12.75" customHeight="1" outlineLevelRow="7"/>
  <cols>
    <col min="1" max="1" width="6.7109375" style="11" customWidth="1"/>
    <col min="2" max="2" width="20.140625" style="0" customWidth="1"/>
    <col min="3" max="3" width="30.7109375" style="0" customWidth="1"/>
    <col min="4" max="4" width="13.57421875" style="0" customWidth="1"/>
    <col min="5" max="5" width="11.57421875" style="0" customWidth="1"/>
    <col min="6" max="6" width="9.57421875" style="0" customWidth="1"/>
  </cols>
  <sheetData>
    <row r="1" spans="1:5" ht="15.75">
      <c r="A1" s="7"/>
      <c r="B1" s="13"/>
      <c r="C1" s="13"/>
      <c r="D1" s="13" t="s">
        <v>129</v>
      </c>
      <c r="E1" s="3"/>
    </row>
    <row r="2" spans="1:6" ht="29.25" customHeight="1">
      <c r="A2" s="8"/>
      <c r="B2" s="46" t="s">
        <v>190</v>
      </c>
      <c r="C2" s="46"/>
      <c r="D2" s="46"/>
      <c r="E2" s="12"/>
      <c r="F2" s="12"/>
    </row>
    <row r="3" ht="12.75">
      <c r="A3" s="9"/>
    </row>
    <row r="4" spans="1:4" ht="21.75" customHeight="1">
      <c r="A4" s="47" t="s">
        <v>191</v>
      </c>
      <c r="B4" s="48"/>
      <c r="C4" s="48"/>
      <c r="D4" s="48"/>
    </row>
    <row r="5" spans="1:5" ht="12.75">
      <c r="A5" s="10"/>
      <c r="E5" s="4" t="s">
        <v>73</v>
      </c>
    </row>
    <row r="6" spans="1:6" ht="42">
      <c r="A6" s="1" t="s">
        <v>74</v>
      </c>
      <c r="B6" s="1" t="s">
        <v>75</v>
      </c>
      <c r="C6" s="1" t="s">
        <v>76</v>
      </c>
      <c r="D6" s="5">
        <v>2018</v>
      </c>
      <c r="E6" s="5" t="s">
        <v>187</v>
      </c>
      <c r="F6" s="5" t="s">
        <v>181</v>
      </c>
    </row>
    <row r="7" spans="1:6" ht="12.75">
      <c r="A7" s="20" t="s">
        <v>77</v>
      </c>
      <c r="B7" s="21"/>
      <c r="C7" s="22"/>
      <c r="D7" s="23">
        <f>D8+D82</f>
        <v>56093.61576999999</v>
      </c>
      <c r="E7" s="23">
        <f>E8+E82</f>
        <v>34361.07074</v>
      </c>
      <c r="F7" s="15">
        <f>E7/D7*100</f>
        <v>61.25665152499762</v>
      </c>
    </row>
    <row r="8" spans="1:6" ht="27">
      <c r="A8" s="24"/>
      <c r="B8" s="24" t="s">
        <v>78</v>
      </c>
      <c r="C8" s="25" t="s">
        <v>79</v>
      </c>
      <c r="D8" s="16">
        <f>D9+D19+D29+D40+D44+D56+D61+D69+D75+D78</f>
        <v>4040.8419999999996</v>
      </c>
      <c r="E8" s="16">
        <f>E9+E19+E29+E40+E44+E56+E61+E69+E75+E78</f>
        <v>2973.5257399999996</v>
      </c>
      <c r="F8" s="15">
        <f aca="true" t="shared" si="0" ref="F8:F71">E8/D8*100</f>
        <v>73.58678562537213</v>
      </c>
    </row>
    <row r="9" spans="1:6" ht="13.5" outlineLevel="1">
      <c r="A9" s="24"/>
      <c r="B9" s="24" t="s">
        <v>80</v>
      </c>
      <c r="C9" s="25" t="s">
        <v>81</v>
      </c>
      <c r="D9" s="16">
        <f>D10</f>
        <v>1202.81</v>
      </c>
      <c r="E9" s="16">
        <f>E10</f>
        <v>747.15</v>
      </c>
      <c r="F9" s="15">
        <f t="shared" si="0"/>
        <v>62.11704259193056</v>
      </c>
    </row>
    <row r="10" spans="1:6" ht="12.75" outlineLevel="2">
      <c r="A10" s="26" t="s">
        <v>82</v>
      </c>
      <c r="B10" s="18" t="s">
        <v>83</v>
      </c>
      <c r="C10" s="19" t="s">
        <v>84</v>
      </c>
      <c r="D10" s="16">
        <f>D11+D13+D15+D17</f>
        <v>1202.81</v>
      </c>
      <c r="E10" s="16">
        <f>E11+E13+E15+E17</f>
        <v>747.15</v>
      </c>
      <c r="F10" s="15">
        <f t="shared" si="0"/>
        <v>62.11704259193056</v>
      </c>
    </row>
    <row r="11" spans="1:6" s="2" customFormat="1" ht="96.75" customHeight="1" outlineLevel="3">
      <c r="A11" s="26" t="s">
        <v>82</v>
      </c>
      <c r="B11" s="18" t="s">
        <v>85</v>
      </c>
      <c r="C11" s="27" t="s">
        <v>86</v>
      </c>
      <c r="D11" s="28">
        <v>1201.1</v>
      </c>
      <c r="E11" s="14">
        <v>747.15</v>
      </c>
      <c r="F11" s="14">
        <f t="shared" si="0"/>
        <v>62.20547831154774</v>
      </c>
    </row>
    <row r="12" spans="1:6" ht="89.25" outlineLevel="7">
      <c r="A12" s="29" t="s">
        <v>82</v>
      </c>
      <c r="B12" s="29" t="s">
        <v>85</v>
      </c>
      <c r="C12" s="30" t="s">
        <v>86</v>
      </c>
      <c r="D12" s="28">
        <v>1201</v>
      </c>
      <c r="E12" s="14">
        <v>747.15</v>
      </c>
      <c r="F12" s="14">
        <f t="shared" si="0"/>
        <v>62.210657785179016</v>
      </c>
    </row>
    <row r="13" spans="1:6" ht="140.25" outlineLevel="3">
      <c r="A13" s="26" t="s">
        <v>82</v>
      </c>
      <c r="B13" s="18" t="s">
        <v>87</v>
      </c>
      <c r="C13" s="27" t="s">
        <v>88</v>
      </c>
      <c r="D13" s="16">
        <v>0.5</v>
      </c>
      <c r="E13" s="14">
        <v>0</v>
      </c>
      <c r="F13" s="14">
        <f t="shared" si="0"/>
        <v>0</v>
      </c>
    </row>
    <row r="14" spans="1:6" ht="127.5" outlineLevel="7">
      <c r="A14" s="29" t="s">
        <v>82</v>
      </c>
      <c r="B14" s="29" t="s">
        <v>87</v>
      </c>
      <c r="C14" s="30" t="s">
        <v>88</v>
      </c>
      <c r="D14" s="28">
        <v>0.5</v>
      </c>
      <c r="E14" s="14">
        <v>0</v>
      </c>
      <c r="F14" s="14">
        <f t="shared" si="0"/>
        <v>0</v>
      </c>
    </row>
    <row r="15" spans="1:6" ht="63.75" outlineLevel="3">
      <c r="A15" s="26" t="s">
        <v>82</v>
      </c>
      <c r="B15" s="18" t="s">
        <v>89</v>
      </c>
      <c r="C15" s="19" t="s">
        <v>90</v>
      </c>
      <c r="D15" s="16">
        <v>1.21</v>
      </c>
      <c r="E15" s="14">
        <v>0</v>
      </c>
      <c r="F15" s="14">
        <f t="shared" si="0"/>
        <v>0</v>
      </c>
    </row>
    <row r="16" spans="1:6" ht="51" outlineLevel="7">
      <c r="A16" s="29" t="s">
        <v>82</v>
      </c>
      <c r="B16" s="29" t="s">
        <v>89</v>
      </c>
      <c r="C16" s="31" t="s">
        <v>90</v>
      </c>
      <c r="D16" s="28">
        <v>1.21</v>
      </c>
      <c r="E16" s="14">
        <v>0</v>
      </c>
      <c r="F16" s="14">
        <f t="shared" si="0"/>
        <v>0</v>
      </c>
    </row>
    <row r="17" spans="1:6" ht="114.75" outlineLevel="3">
      <c r="A17" s="26" t="s">
        <v>82</v>
      </c>
      <c r="B17" s="18" t="s">
        <v>91</v>
      </c>
      <c r="C17" s="27" t="s">
        <v>92</v>
      </c>
      <c r="D17" s="16">
        <v>0</v>
      </c>
      <c r="E17" s="14">
        <v>0</v>
      </c>
      <c r="F17" s="14">
        <v>0</v>
      </c>
    </row>
    <row r="18" spans="1:6" ht="102" outlineLevel="7">
      <c r="A18" s="29" t="s">
        <v>82</v>
      </c>
      <c r="B18" s="29" t="s">
        <v>91</v>
      </c>
      <c r="C18" s="30" t="s">
        <v>92</v>
      </c>
      <c r="D18" s="16">
        <v>0</v>
      </c>
      <c r="E18" s="14">
        <v>0</v>
      </c>
      <c r="F18" s="14">
        <v>0</v>
      </c>
    </row>
    <row r="19" spans="1:6" ht="38.25" outlineLevel="1">
      <c r="A19" s="18"/>
      <c r="B19" s="18" t="s">
        <v>93</v>
      </c>
      <c r="C19" s="19" t="s">
        <v>94</v>
      </c>
      <c r="D19" s="16">
        <f>D20</f>
        <v>286.435</v>
      </c>
      <c r="E19" s="16">
        <f>E20</f>
        <v>226.65</v>
      </c>
      <c r="F19" s="14">
        <f t="shared" si="0"/>
        <v>79.12789987257143</v>
      </c>
    </row>
    <row r="20" spans="1:6" ht="38.25" outlineLevel="2">
      <c r="A20" s="26" t="s">
        <v>99</v>
      </c>
      <c r="B20" s="18" t="s">
        <v>95</v>
      </c>
      <c r="C20" s="19" t="s">
        <v>96</v>
      </c>
      <c r="D20" s="16">
        <f>D21+D23+D25+D27</f>
        <v>286.435</v>
      </c>
      <c r="E20" s="16">
        <f>E21+E23+E25+E27</f>
        <v>226.65</v>
      </c>
      <c r="F20" s="14">
        <f t="shared" si="0"/>
        <v>79.12789987257143</v>
      </c>
    </row>
    <row r="21" spans="1:6" ht="89.25" outlineLevel="3">
      <c r="A21" s="26" t="s">
        <v>99</v>
      </c>
      <c r="B21" s="18" t="s">
        <v>97</v>
      </c>
      <c r="C21" s="19" t="s">
        <v>98</v>
      </c>
      <c r="D21" s="16">
        <v>106.335</v>
      </c>
      <c r="E21" s="14">
        <v>98.702</v>
      </c>
      <c r="F21" s="14">
        <f t="shared" si="0"/>
        <v>92.82174260591528</v>
      </c>
    </row>
    <row r="22" spans="1:6" ht="76.5" outlineLevel="7">
      <c r="A22" s="29" t="s">
        <v>99</v>
      </c>
      <c r="B22" s="29" t="s">
        <v>97</v>
      </c>
      <c r="C22" s="31" t="s">
        <v>98</v>
      </c>
      <c r="D22" s="28">
        <v>106.335</v>
      </c>
      <c r="E22" s="14">
        <v>98.702</v>
      </c>
      <c r="F22" s="14">
        <f t="shared" si="0"/>
        <v>92.82174260591528</v>
      </c>
    </row>
    <row r="23" spans="1:6" ht="114.75" outlineLevel="3">
      <c r="A23" s="26" t="s">
        <v>99</v>
      </c>
      <c r="B23" s="18" t="s">
        <v>100</v>
      </c>
      <c r="C23" s="27" t="s">
        <v>101</v>
      </c>
      <c r="D23" s="16">
        <v>0.9</v>
      </c>
      <c r="E23" s="14">
        <v>0.895</v>
      </c>
      <c r="F23" s="14">
        <f t="shared" si="0"/>
        <v>99.44444444444444</v>
      </c>
    </row>
    <row r="24" spans="1:6" ht="102" outlineLevel="7">
      <c r="A24" s="29" t="s">
        <v>99</v>
      </c>
      <c r="B24" s="29" t="s">
        <v>100</v>
      </c>
      <c r="C24" s="30" t="s">
        <v>101</v>
      </c>
      <c r="D24" s="28">
        <v>0.9</v>
      </c>
      <c r="E24" s="14">
        <v>0.895</v>
      </c>
      <c r="F24" s="14">
        <f t="shared" si="0"/>
        <v>99.44444444444444</v>
      </c>
    </row>
    <row r="25" spans="1:6" ht="102" outlineLevel="3">
      <c r="A25" s="26" t="s">
        <v>99</v>
      </c>
      <c r="B25" s="18" t="s">
        <v>102</v>
      </c>
      <c r="C25" s="19" t="s">
        <v>103</v>
      </c>
      <c r="D25" s="16">
        <v>195.7</v>
      </c>
      <c r="E25" s="14">
        <v>149.162</v>
      </c>
      <c r="F25" s="14">
        <f t="shared" si="0"/>
        <v>76.21972406745019</v>
      </c>
    </row>
    <row r="26" spans="1:6" ht="76.5" outlineLevel="7">
      <c r="A26" s="29" t="s">
        <v>99</v>
      </c>
      <c r="B26" s="29" t="s">
        <v>102</v>
      </c>
      <c r="C26" s="31" t="s">
        <v>103</v>
      </c>
      <c r="D26" s="28">
        <v>195.7</v>
      </c>
      <c r="E26" s="14">
        <v>149.162</v>
      </c>
      <c r="F26" s="14">
        <f t="shared" si="0"/>
        <v>76.21972406745019</v>
      </c>
    </row>
    <row r="27" spans="1:6" ht="102" outlineLevel="3">
      <c r="A27" s="26" t="s">
        <v>99</v>
      </c>
      <c r="B27" s="18" t="s">
        <v>104</v>
      </c>
      <c r="C27" s="19" t="s">
        <v>105</v>
      </c>
      <c r="D27" s="16">
        <v>-16.5</v>
      </c>
      <c r="E27" s="14">
        <v>-22.109</v>
      </c>
      <c r="F27" s="14">
        <f t="shared" si="0"/>
        <v>133.9939393939394</v>
      </c>
    </row>
    <row r="28" spans="1:6" ht="76.5" outlineLevel="7">
      <c r="A28" s="29" t="s">
        <v>99</v>
      </c>
      <c r="B28" s="29" t="s">
        <v>104</v>
      </c>
      <c r="C28" s="31" t="s">
        <v>105</v>
      </c>
      <c r="D28" s="28">
        <v>-16.5</v>
      </c>
      <c r="E28" s="14">
        <v>-22.109</v>
      </c>
      <c r="F28" s="14">
        <f t="shared" si="0"/>
        <v>133.9939393939394</v>
      </c>
    </row>
    <row r="29" spans="1:6" ht="12.75" outlineLevel="1">
      <c r="A29" s="18"/>
      <c r="B29" s="18" t="s">
        <v>106</v>
      </c>
      <c r="C29" s="19" t="s">
        <v>107</v>
      </c>
      <c r="D29" s="16">
        <f>D30+D33</f>
        <v>2335.124</v>
      </c>
      <c r="E29" s="16">
        <f>E30+E33</f>
        <v>1861.516</v>
      </c>
      <c r="F29" s="14">
        <f t="shared" si="0"/>
        <v>79.71807921121106</v>
      </c>
    </row>
    <row r="30" spans="1:6" ht="12.75" outlineLevel="2">
      <c r="A30" s="26" t="s">
        <v>82</v>
      </c>
      <c r="B30" s="18" t="s">
        <v>108</v>
      </c>
      <c r="C30" s="19" t="s">
        <v>109</v>
      </c>
      <c r="D30" s="16">
        <f>D31</f>
        <v>454</v>
      </c>
      <c r="E30" s="16">
        <f>E31</f>
        <v>134.88</v>
      </c>
      <c r="F30" s="14">
        <f t="shared" si="0"/>
        <v>29.709251101321588</v>
      </c>
    </row>
    <row r="31" spans="1:6" ht="63.75" outlineLevel="3">
      <c r="A31" s="26" t="s">
        <v>82</v>
      </c>
      <c r="B31" s="18" t="s">
        <v>130</v>
      </c>
      <c r="C31" s="19" t="s">
        <v>131</v>
      </c>
      <c r="D31" s="16">
        <v>454</v>
      </c>
      <c r="E31" s="14">
        <v>134.88</v>
      </c>
      <c r="F31" s="14">
        <f t="shared" si="0"/>
        <v>29.709251101321588</v>
      </c>
    </row>
    <row r="32" spans="1:6" ht="51" outlineLevel="7">
      <c r="A32" s="29" t="s">
        <v>82</v>
      </c>
      <c r="B32" s="29" t="s">
        <v>130</v>
      </c>
      <c r="C32" s="31" t="s">
        <v>132</v>
      </c>
      <c r="D32" s="28">
        <v>454</v>
      </c>
      <c r="E32" s="14">
        <v>134.88</v>
      </c>
      <c r="F32" s="14">
        <f t="shared" si="0"/>
        <v>29.709251101321588</v>
      </c>
    </row>
    <row r="33" spans="1:6" ht="12.75" outlineLevel="2">
      <c r="A33" s="18"/>
      <c r="B33" s="18" t="s">
        <v>110</v>
      </c>
      <c r="C33" s="19" t="s">
        <v>111</v>
      </c>
      <c r="D33" s="16">
        <f>D34+D37</f>
        <v>1881.124</v>
      </c>
      <c r="E33" s="16">
        <f>E34+E37</f>
        <v>1726.636</v>
      </c>
      <c r="F33" s="14">
        <f t="shared" si="0"/>
        <v>91.78746324006285</v>
      </c>
    </row>
    <row r="34" spans="1:6" ht="12.75" outlineLevel="3">
      <c r="A34" s="26" t="s">
        <v>82</v>
      </c>
      <c r="B34" s="18" t="s">
        <v>112</v>
      </c>
      <c r="C34" s="19" t="s">
        <v>113</v>
      </c>
      <c r="D34" s="16">
        <f>D35</f>
        <v>1831.124</v>
      </c>
      <c r="E34" s="16">
        <f>E35</f>
        <v>1712.492</v>
      </c>
      <c r="F34" s="14">
        <f t="shared" si="0"/>
        <v>93.52135628171548</v>
      </c>
    </row>
    <row r="35" spans="1:6" ht="51" outlineLevel="4">
      <c r="A35" s="26" t="s">
        <v>82</v>
      </c>
      <c r="B35" s="18" t="s">
        <v>133</v>
      </c>
      <c r="C35" s="19" t="s">
        <v>134</v>
      </c>
      <c r="D35" s="16">
        <v>1831.124</v>
      </c>
      <c r="E35" s="14">
        <v>1712.492</v>
      </c>
      <c r="F35" s="14">
        <f t="shared" si="0"/>
        <v>93.52135628171548</v>
      </c>
    </row>
    <row r="36" spans="1:6" ht="38.25" outlineLevel="7">
      <c r="A36" s="29" t="s">
        <v>82</v>
      </c>
      <c r="B36" s="29" t="s">
        <v>133</v>
      </c>
      <c r="C36" s="31" t="s">
        <v>134</v>
      </c>
      <c r="D36" s="28">
        <v>1831.124</v>
      </c>
      <c r="E36" s="14">
        <v>1712.492</v>
      </c>
      <c r="F36" s="14">
        <f t="shared" si="0"/>
        <v>93.52135628171548</v>
      </c>
    </row>
    <row r="37" spans="1:6" ht="12.75" outlineLevel="3">
      <c r="A37" s="18"/>
      <c r="B37" s="18" t="s">
        <v>114</v>
      </c>
      <c r="C37" s="19" t="s">
        <v>115</v>
      </c>
      <c r="D37" s="16">
        <f>D38</f>
        <v>50</v>
      </c>
      <c r="E37" s="16">
        <f>E38</f>
        <v>14.144</v>
      </c>
      <c r="F37" s="14">
        <f t="shared" si="0"/>
        <v>28.288000000000004</v>
      </c>
    </row>
    <row r="38" spans="1:6" ht="51" outlineLevel="4">
      <c r="A38" s="26" t="s">
        <v>82</v>
      </c>
      <c r="B38" s="18" t="s">
        <v>135</v>
      </c>
      <c r="C38" s="19" t="s">
        <v>136</v>
      </c>
      <c r="D38" s="16">
        <v>50</v>
      </c>
      <c r="E38" s="14">
        <v>14.144</v>
      </c>
      <c r="F38" s="14">
        <f t="shared" si="0"/>
        <v>28.288000000000004</v>
      </c>
    </row>
    <row r="39" spans="1:6" ht="51" outlineLevel="7">
      <c r="A39" s="29" t="s">
        <v>82</v>
      </c>
      <c r="B39" s="29" t="s">
        <v>135</v>
      </c>
      <c r="C39" s="31" t="s">
        <v>137</v>
      </c>
      <c r="D39" s="28">
        <v>50</v>
      </c>
      <c r="E39" s="14">
        <v>14.144</v>
      </c>
      <c r="F39" s="14">
        <f t="shared" si="0"/>
        <v>28.288000000000004</v>
      </c>
    </row>
    <row r="40" spans="1:6" ht="12.75" outlineLevel="1">
      <c r="A40" s="18"/>
      <c r="B40" s="18" t="s">
        <v>116</v>
      </c>
      <c r="C40" s="19" t="s">
        <v>117</v>
      </c>
      <c r="D40" s="16">
        <f>D41</f>
        <v>214.473</v>
      </c>
      <c r="E40" s="16">
        <f>E41</f>
        <v>136.325</v>
      </c>
      <c r="F40" s="14">
        <f t="shared" si="0"/>
        <v>63.56277946408172</v>
      </c>
    </row>
    <row r="41" spans="1:6" ht="51" outlineLevel="2">
      <c r="A41" s="26" t="s">
        <v>121</v>
      </c>
      <c r="B41" s="18" t="s">
        <v>118</v>
      </c>
      <c r="C41" s="19" t="s">
        <v>0</v>
      </c>
      <c r="D41" s="16">
        <v>214.473</v>
      </c>
      <c r="E41" s="14">
        <v>136.325</v>
      </c>
      <c r="F41" s="14">
        <f t="shared" si="0"/>
        <v>63.56277946408172</v>
      </c>
    </row>
    <row r="42" spans="1:6" ht="89.25" outlineLevel="3">
      <c r="A42" s="26" t="s">
        <v>121</v>
      </c>
      <c r="B42" s="18" t="s">
        <v>1</v>
      </c>
      <c r="C42" s="19" t="s">
        <v>2</v>
      </c>
      <c r="D42" s="16">
        <v>214.473</v>
      </c>
      <c r="E42" s="14">
        <v>136.325</v>
      </c>
      <c r="F42" s="14">
        <f t="shared" si="0"/>
        <v>63.56277946408172</v>
      </c>
    </row>
    <row r="43" spans="1:6" ht="89.25" outlineLevel="4">
      <c r="A43" s="26" t="s">
        <v>121</v>
      </c>
      <c r="B43" s="17" t="s">
        <v>1</v>
      </c>
      <c r="C43" s="32" t="s">
        <v>2</v>
      </c>
      <c r="D43" s="16">
        <v>214.473</v>
      </c>
      <c r="E43" s="14">
        <v>136.325</v>
      </c>
      <c r="F43" s="14">
        <f t="shared" si="0"/>
        <v>63.56277946408172</v>
      </c>
    </row>
    <row r="44" spans="1:6" ht="51" hidden="1" outlineLevel="1">
      <c r="A44" s="26" t="s">
        <v>121</v>
      </c>
      <c r="B44" s="18" t="s">
        <v>3</v>
      </c>
      <c r="C44" s="19" t="s">
        <v>4</v>
      </c>
      <c r="D44" s="16">
        <v>0</v>
      </c>
      <c r="E44" s="14"/>
      <c r="F44" s="14" t="e">
        <f t="shared" si="0"/>
        <v>#DIV/0!</v>
      </c>
    </row>
    <row r="45" spans="1:6" ht="114.75" hidden="1" outlineLevel="2">
      <c r="A45" s="26" t="s">
        <v>121</v>
      </c>
      <c r="B45" s="18" t="s">
        <v>5</v>
      </c>
      <c r="C45" s="27" t="s">
        <v>6</v>
      </c>
      <c r="D45" s="16">
        <v>0</v>
      </c>
      <c r="E45" s="14"/>
      <c r="F45" s="14" t="e">
        <f t="shared" si="0"/>
        <v>#DIV/0!</v>
      </c>
    </row>
    <row r="46" spans="1:6" ht="89.25" hidden="1" outlineLevel="3">
      <c r="A46" s="26" t="s">
        <v>121</v>
      </c>
      <c r="B46" s="18" t="s">
        <v>7</v>
      </c>
      <c r="C46" s="19" t="s">
        <v>8</v>
      </c>
      <c r="D46" s="16">
        <v>0</v>
      </c>
      <c r="E46" s="14"/>
      <c r="F46" s="14" t="e">
        <f t="shared" si="0"/>
        <v>#DIV/0!</v>
      </c>
    </row>
    <row r="47" spans="1:6" ht="102" hidden="1" outlineLevel="4">
      <c r="A47" s="26" t="s">
        <v>121</v>
      </c>
      <c r="B47" s="18" t="s">
        <v>9</v>
      </c>
      <c r="C47" s="27" t="s">
        <v>10</v>
      </c>
      <c r="D47" s="16">
        <v>0</v>
      </c>
      <c r="E47" s="14"/>
      <c r="F47" s="14" t="e">
        <f t="shared" si="0"/>
        <v>#DIV/0!</v>
      </c>
    </row>
    <row r="48" spans="1:6" ht="89.25" hidden="1" outlineLevel="7">
      <c r="A48" s="26" t="s">
        <v>121</v>
      </c>
      <c r="B48" s="29" t="s">
        <v>9</v>
      </c>
      <c r="C48" s="30" t="s">
        <v>10</v>
      </c>
      <c r="D48" s="16">
        <v>0</v>
      </c>
      <c r="E48" s="14"/>
      <c r="F48" s="14" t="e">
        <f t="shared" si="0"/>
        <v>#DIV/0!</v>
      </c>
    </row>
    <row r="49" spans="1:6" ht="102" hidden="1" outlineLevel="3">
      <c r="A49" s="26" t="s">
        <v>121</v>
      </c>
      <c r="B49" s="18" t="s">
        <v>11</v>
      </c>
      <c r="C49" s="27" t="s">
        <v>12</v>
      </c>
      <c r="D49" s="16">
        <v>0</v>
      </c>
      <c r="E49" s="14"/>
      <c r="F49" s="14" t="e">
        <f t="shared" si="0"/>
        <v>#DIV/0!</v>
      </c>
    </row>
    <row r="50" spans="1:6" ht="89.25" hidden="1" outlineLevel="4">
      <c r="A50" s="26" t="s">
        <v>121</v>
      </c>
      <c r="B50" s="18" t="s">
        <v>50</v>
      </c>
      <c r="C50" s="19" t="s">
        <v>49</v>
      </c>
      <c r="D50" s="16">
        <v>0</v>
      </c>
      <c r="E50" s="14"/>
      <c r="F50" s="14" t="e">
        <f t="shared" si="0"/>
        <v>#DIV/0!</v>
      </c>
    </row>
    <row r="51" spans="1:6" ht="76.5" hidden="1" outlineLevel="7">
      <c r="A51" s="26" t="s">
        <v>121</v>
      </c>
      <c r="B51" s="29" t="s">
        <v>50</v>
      </c>
      <c r="C51" s="31" t="s">
        <v>49</v>
      </c>
      <c r="D51" s="16">
        <v>0</v>
      </c>
      <c r="E51" s="14"/>
      <c r="F51" s="14" t="e">
        <f t="shared" si="0"/>
        <v>#DIV/0!</v>
      </c>
    </row>
    <row r="52" spans="1:6" ht="114.75" hidden="1" outlineLevel="2">
      <c r="A52" s="26" t="s">
        <v>121</v>
      </c>
      <c r="B52" s="18" t="s">
        <v>13</v>
      </c>
      <c r="C52" s="27" t="s">
        <v>14</v>
      </c>
      <c r="D52" s="16">
        <v>0</v>
      </c>
      <c r="E52" s="14"/>
      <c r="F52" s="14" t="e">
        <f t="shared" si="0"/>
        <v>#DIV/0!</v>
      </c>
    </row>
    <row r="53" spans="1:6" ht="114.75" hidden="1" outlineLevel="3">
      <c r="A53" s="26" t="s">
        <v>121</v>
      </c>
      <c r="B53" s="18" t="s">
        <v>15</v>
      </c>
      <c r="C53" s="27" t="s">
        <v>16</v>
      </c>
      <c r="D53" s="16">
        <v>0</v>
      </c>
      <c r="E53" s="14"/>
      <c r="F53" s="14" t="e">
        <f t="shared" si="0"/>
        <v>#DIV/0!</v>
      </c>
    </row>
    <row r="54" spans="1:6" ht="102" hidden="1" outlineLevel="4">
      <c r="A54" s="26" t="s">
        <v>121</v>
      </c>
      <c r="B54" s="18" t="s">
        <v>51</v>
      </c>
      <c r="C54" s="33" t="s">
        <v>52</v>
      </c>
      <c r="D54" s="16">
        <v>0</v>
      </c>
      <c r="E54" s="14"/>
      <c r="F54" s="14" t="e">
        <f t="shared" si="0"/>
        <v>#DIV/0!</v>
      </c>
    </row>
    <row r="55" spans="1:6" ht="89.25" hidden="1" outlineLevel="7">
      <c r="A55" s="26" t="s">
        <v>121</v>
      </c>
      <c r="B55" s="29" t="s">
        <v>51</v>
      </c>
      <c r="C55" s="34" t="s">
        <v>52</v>
      </c>
      <c r="D55" s="16">
        <v>0</v>
      </c>
      <c r="E55" s="14"/>
      <c r="F55" s="14" t="e">
        <f t="shared" si="0"/>
        <v>#DIV/0!</v>
      </c>
    </row>
    <row r="56" spans="1:6" ht="38.25" hidden="1" outlineLevel="1">
      <c r="A56" s="26" t="s">
        <v>121</v>
      </c>
      <c r="B56" s="18" t="s">
        <v>17</v>
      </c>
      <c r="C56" s="19" t="s">
        <v>18</v>
      </c>
      <c r="D56" s="16">
        <v>0</v>
      </c>
      <c r="E56" s="14"/>
      <c r="F56" s="14" t="e">
        <f t="shared" si="0"/>
        <v>#DIV/0!</v>
      </c>
    </row>
    <row r="57" spans="1:6" ht="25.5" hidden="1" outlineLevel="2">
      <c r="A57" s="26" t="s">
        <v>121</v>
      </c>
      <c r="B57" s="18" t="s">
        <v>19</v>
      </c>
      <c r="C57" s="19" t="s">
        <v>20</v>
      </c>
      <c r="D57" s="16">
        <v>0</v>
      </c>
      <c r="E57" s="14"/>
      <c r="F57" s="14" t="e">
        <f t="shared" si="0"/>
        <v>#DIV/0!</v>
      </c>
    </row>
    <row r="58" spans="1:6" ht="25.5" hidden="1" outlineLevel="3">
      <c r="A58" s="26" t="s">
        <v>121</v>
      </c>
      <c r="B58" s="18" t="s">
        <v>21</v>
      </c>
      <c r="C58" s="19" t="s">
        <v>22</v>
      </c>
      <c r="D58" s="16">
        <v>0</v>
      </c>
      <c r="E58" s="14"/>
      <c r="F58" s="14" t="e">
        <f t="shared" si="0"/>
        <v>#DIV/0!</v>
      </c>
    </row>
    <row r="59" spans="1:6" ht="51" hidden="1" outlineLevel="4">
      <c r="A59" s="26" t="s">
        <v>121</v>
      </c>
      <c r="B59" s="18" t="s">
        <v>53</v>
      </c>
      <c r="C59" s="19" t="s">
        <v>55</v>
      </c>
      <c r="D59" s="16">
        <v>0</v>
      </c>
      <c r="E59" s="14"/>
      <c r="F59" s="14" t="e">
        <f t="shared" si="0"/>
        <v>#DIV/0!</v>
      </c>
    </row>
    <row r="60" spans="1:6" ht="38.25" hidden="1" outlineLevel="7">
      <c r="A60" s="26" t="s">
        <v>121</v>
      </c>
      <c r="B60" s="29" t="s">
        <v>54</v>
      </c>
      <c r="C60" s="31" t="s">
        <v>55</v>
      </c>
      <c r="D60" s="16">
        <v>0</v>
      </c>
      <c r="E60" s="14"/>
      <c r="F60" s="14" t="e">
        <f t="shared" si="0"/>
        <v>#DIV/0!</v>
      </c>
    </row>
    <row r="61" spans="1:6" ht="25.5" hidden="1" outlineLevel="1">
      <c r="A61" s="18"/>
      <c r="B61" s="18" t="s">
        <v>23</v>
      </c>
      <c r="C61" s="19" t="s">
        <v>24</v>
      </c>
      <c r="D61" s="16">
        <v>0</v>
      </c>
      <c r="E61" s="14"/>
      <c r="F61" s="14" t="e">
        <f t="shared" si="0"/>
        <v>#DIV/0!</v>
      </c>
    </row>
    <row r="62" spans="1:6" ht="102" hidden="1" outlineLevel="2">
      <c r="A62" s="26" t="s">
        <v>121</v>
      </c>
      <c r="B62" s="18" t="s">
        <v>25</v>
      </c>
      <c r="C62" s="27" t="s">
        <v>26</v>
      </c>
      <c r="D62" s="16">
        <v>0</v>
      </c>
      <c r="E62" s="14"/>
      <c r="F62" s="14" t="e">
        <f t="shared" si="0"/>
        <v>#DIV/0!</v>
      </c>
    </row>
    <row r="63" spans="1:6" ht="114.75" hidden="1" outlineLevel="3">
      <c r="A63" s="26" t="s">
        <v>121</v>
      </c>
      <c r="B63" s="18" t="s">
        <v>56</v>
      </c>
      <c r="C63" s="27" t="s">
        <v>59</v>
      </c>
      <c r="D63" s="16">
        <v>0</v>
      </c>
      <c r="E63" s="14"/>
      <c r="F63" s="14" t="e">
        <f t="shared" si="0"/>
        <v>#DIV/0!</v>
      </c>
    </row>
    <row r="64" spans="1:6" ht="102" hidden="1" outlineLevel="7">
      <c r="A64" s="17" t="s">
        <v>121</v>
      </c>
      <c r="B64" s="29" t="s">
        <v>57</v>
      </c>
      <c r="C64" s="30" t="s">
        <v>58</v>
      </c>
      <c r="D64" s="16">
        <v>0</v>
      </c>
      <c r="E64" s="14"/>
      <c r="F64" s="14" t="e">
        <f t="shared" si="0"/>
        <v>#DIV/0!</v>
      </c>
    </row>
    <row r="65" spans="1:6" ht="38.25" hidden="1" outlineLevel="2">
      <c r="A65" s="17" t="s">
        <v>121</v>
      </c>
      <c r="B65" s="18" t="s">
        <v>27</v>
      </c>
      <c r="C65" s="19" t="s">
        <v>28</v>
      </c>
      <c r="D65" s="16">
        <v>0</v>
      </c>
      <c r="E65" s="14"/>
      <c r="F65" s="14" t="e">
        <f t="shared" si="0"/>
        <v>#DIV/0!</v>
      </c>
    </row>
    <row r="66" spans="1:6" ht="38.25" hidden="1" outlineLevel="3">
      <c r="A66" s="17" t="s">
        <v>121</v>
      </c>
      <c r="B66" s="18" t="s">
        <v>29</v>
      </c>
      <c r="C66" s="19" t="s">
        <v>30</v>
      </c>
      <c r="D66" s="16">
        <v>0</v>
      </c>
      <c r="E66" s="14"/>
      <c r="F66" s="14" t="e">
        <f t="shared" si="0"/>
        <v>#DIV/0!</v>
      </c>
    </row>
    <row r="67" spans="1:6" ht="63.75" hidden="1" outlineLevel="4">
      <c r="A67" s="17" t="s">
        <v>121</v>
      </c>
      <c r="B67" s="18" t="s">
        <v>60</v>
      </c>
      <c r="C67" s="19" t="s">
        <v>31</v>
      </c>
      <c r="D67" s="16">
        <v>0</v>
      </c>
      <c r="E67" s="14"/>
      <c r="F67" s="14" t="e">
        <f t="shared" si="0"/>
        <v>#DIV/0!</v>
      </c>
    </row>
    <row r="68" spans="1:6" ht="51" hidden="1" outlineLevel="7">
      <c r="A68" s="17" t="s">
        <v>121</v>
      </c>
      <c r="B68" s="29" t="s">
        <v>60</v>
      </c>
      <c r="C68" s="31" t="s">
        <v>61</v>
      </c>
      <c r="D68" s="16">
        <v>0</v>
      </c>
      <c r="E68" s="14"/>
      <c r="F68" s="14" t="e">
        <f t="shared" si="0"/>
        <v>#DIV/0!</v>
      </c>
    </row>
    <row r="69" spans="1:6" ht="25.5" hidden="1" outlineLevel="1">
      <c r="A69" s="17" t="s">
        <v>121</v>
      </c>
      <c r="B69" s="18" t="s">
        <v>32</v>
      </c>
      <c r="C69" s="19" t="s">
        <v>33</v>
      </c>
      <c r="D69" s="16">
        <v>0</v>
      </c>
      <c r="E69" s="14"/>
      <c r="F69" s="14" t="e">
        <f t="shared" si="0"/>
        <v>#DIV/0!</v>
      </c>
    </row>
    <row r="70" spans="1:6" ht="38.25" hidden="1" outlineLevel="2">
      <c r="A70" s="17" t="s">
        <v>121</v>
      </c>
      <c r="B70" s="18" t="s">
        <v>34</v>
      </c>
      <c r="C70" s="19" t="s">
        <v>35</v>
      </c>
      <c r="D70" s="16">
        <v>0</v>
      </c>
      <c r="E70" s="14"/>
      <c r="F70" s="14" t="e">
        <f t="shared" si="0"/>
        <v>#DIV/0!</v>
      </c>
    </row>
    <row r="71" spans="1:6" ht="76.5" hidden="1" outlineLevel="2">
      <c r="A71" s="17" t="s">
        <v>121</v>
      </c>
      <c r="B71" s="18" t="s">
        <v>36</v>
      </c>
      <c r="C71" s="19" t="s">
        <v>37</v>
      </c>
      <c r="D71" s="16">
        <v>0</v>
      </c>
      <c r="E71" s="14"/>
      <c r="F71" s="14" t="e">
        <f t="shared" si="0"/>
        <v>#DIV/0!</v>
      </c>
    </row>
    <row r="72" spans="1:6" ht="76.5" hidden="1" outlineLevel="7">
      <c r="A72" s="17" t="s">
        <v>121</v>
      </c>
      <c r="B72" s="29" t="s">
        <v>63</v>
      </c>
      <c r="C72" s="31" t="s">
        <v>62</v>
      </c>
      <c r="D72" s="16">
        <v>0</v>
      </c>
      <c r="E72" s="14"/>
      <c r="F72" s="14" t="e">
        <f aca="true" t="shared" si="1" ref="F72:F79">E72/D72*100</f>
        <v>#DIV/0!</v>
      </c>
    </row>
    <row r="73" spans="1:6" ht="38.25" hidden="1" outlineLevel="2">
      <c r="A73" s="17" t="s">
        <v>121</v>
      </c>
      <c r="B73" s="18" t="s">
        <v>38</v>
      </c>
      <c r="C73" s="19" t="s">
        <v>39</v>
      </c>
      <c r="D73" s="16">
        <v>0</v>
      </c>
      <c r="E73" s="14"/>
      <c r="F73" s="14" t="e">
        <f t="shared" si="1"/>
        <v>#DIV/0!</v>
      </c>
    </row>
    <row r="74" spans="1:6" ht="51" hidden="1" outlineLevel="3">
      <c r="A74" s="17" t="s">
        <v>121</v>
      </c>
      <c r="B74" s="17" t="s">
        <v>64</v>
      </c>
      <c r="C74" s="32" t="s">
        <v>65</v>
      </c>
      <c r="D74" s="16">
        <v>0</v>
      </c>
      <c r="E74" s="14"/>
      <c r="F74" s="14" t="e">
        <f t="shared" si="1"/>
        <v>#DIV/0!</v>
      </c>
    </row>
    <row r="75" spans="1:6" ht="12.75" hidden="1" outlineLevel="1">
      <c r="A75" s="17" t="s">
        <v>121</v>
      </c>
      <c r="B75" s="18" t="s">
        <v>40</v>
      </c>
      <c r="C75" s="19" t="s">
        <v>41</v>
      </c>
      <c r="D75" s="16">
        <v>0</v>
      </c>
      <c r="E75" s="14"/>
      <c r="F75" s="14" t="e">
        <f t="shared" si="1"/>
        <v>#DIV/0!</v>
      </c>
    </row>
    <row r="76" spans="1:6" ht="12.75" hidden="1" outlineLevel="2">
      <c r="A76" s="17" t="s">
        <v>121</v>
      </c>
      <c r="B76" s="18" t="s">
        <v>42</v>
      </c>
      <c r="C76" s="19" t="s">
        <v>43</v>
      </c>
      <c r="D76" s="16">
        <v>0</v>
      </c>
      <c r="E76" s="14"/>
      <c r="F76" s="14" t="e">
        <f t="shared" si="1"/>
        <v>#DIV/0!</v>
      </c>
    </row>
    <row r="77" spans="1:6" ht="25.5" hidden="1" outlineLevel="3">
      <c r="A77" s="17" t="s">
        <v>121</v>
      </c>
      <c r="B77" s="18" t="s">
        <v>66</v>
      </c>
      <c r="C77" s="19" t="s">
        <v>67</v>
      </c>
      <c r="D77" s="16">
        <v>0</v>
      </c>
      <c r="E77" s="14"/>
      <c r="F77" s="14" t="e">
        <f t="shared" si="1"/>
        <v>#DIV/0!</v>
      </c>
    </row>
    <row r="78" spans="1:6" ht="51" outlineLevel="3">
      <c r="A78" s="17"/>
      <c r="B78" s="24" t="s">
        <v>3</v>
      </c>
      <c r="C78" s="19" t="s">
        <v>4</v>
      </c>
      <c r="D78" s="16">
        <f>D79</f>
        <v>2</v>
      </c>
      <c r="E78" s="16">
        <f>E79</f>
        <v>1.88474</v>
      </c>
      <c r="F78" s="14">
        <f t="shared" si="1"/>
        <v>94.23700000000001</v>
      </c>
    </row>
    <row r="79" spans="1:6" ht="122.25" customHeight="1" outlineLevel="3">
      <c r="A79" s="29" t="s">
        <v>121</v>
      </c>
      <c r="B79" s="24" t="s">
        <v>5</v>
      </c>
      <c r="C79" s="33" t="s">
        <v>182</v>
      </c>
      <c r="D79" s="16">
        <v>2</v>
      </c>
      <c r="E79" s="14">
        <v>1.88474</v>
      </c>
      <c r="F79" s="14">
        <f t="shared" si="1"/>
        <v>94.23700000000001</v>
      </c>
    </row>
    <row r="80" spans="1:6" ht="115.5" customHeight="1" outlineLevel="3">
      <c r="A80" s="29" t="s">
        <v>121</v>
      </c>
      <c r="B80" s="24" t="s">
        <v>183</v>
      </c>
      <c r="C80" s="33" t="s">
        <v>185</v>
      </c>
      <c r="D80" s="16">
        <v>2</v>
      </c>
      <c r="E80" s="14">
        <v>1.88474</v>
      </c>
      <c r="F80" s="14">
        <f>E80/D80*100</f>
        <v>94.23700000000001</v>
      </c>
    </row>
    <row r="81" spans="1:6" ht="102.75" customHeight="1" outlineLevel="3">
      <c r="A81" s="29" t="s">
        <v>121</v>
      </c>
      <c r="B81" s="24" t="s">
        <v>184</v>
      </c>
      <c r="C81" s="19" t="s">
        <v>186</v>
      </c>
      <c r="D81" s="16">
        <v>2</v>
      </c>
      <c r="E81" s="14">
        <v>1.88474</v>
      </c>
      <c r="F81" s="14">
        <f>E81/D81*100</f>
        <v>94.23700000000001</v>
      </c>
    </row>
    <row r="82" spans="1:6" ht="13.5">
      <c r="A82" s="24"/>
      <c r="B82" s="24" t="s">
        <v>44</v>
      </c>
      <c r="C82" s="25" t="s">
        <v>45</v>
      </c>
      <c r="D82" s="16">
        <f>D83</f>
        <v>52052.77376999999</v>
      </c>
      <c r="E82" s="16">
        <f>E83+E128</f>
        <v>31387.545000000002</v>
      </c>
      <c r="F82" s="14">
        <f aca="true" t="shared" si="2" ref="F82:F127">E82/D82*100</f>
        <v>60.299466727150374</v>
      </c>
    </row>
    <row r="83" spans="1:6" ht="38.25" outlineLevel="1">
      <c r="A83" s="18"/>
      <c r="B83" s="18" t="s">
        <v>46</v>
      </c>
      <c r="C83" s="19" t="s">
        <v>47</v>
      </c>
      <c r="D83" s="16">
        <f>D84+D95+D88</f>
        <v>52052.77376999999</v>
      </c>
      <c r="E83" s="16">
        <f>E84+E95+E88</f>
        <v>35937.04877</v>
      </c>
      <c r="F83" s="14">
        <f t="shared" si="2"/>
        <v>69.03964220771631</v>
      </c>
    </row>
    <row r="84" spans="1:6" ht="39" customHeight="1" outlineLevel="1">
      <c r="A84" s="26" t="s">
        <v>121</v>
      </c>
      <c r="B84" s="18" t="s">
        <v>120</v>
      </c>
      <c r="C84" s="35" t="s">
        <v>119</v>
      </c>
      <c r="D84" s="16">
        <f>D85</f>
        <v>15694.87</v>
      </c>
      <c r="E84" s="16">
        <f>E85</f>
        <v>11751.902</v>
      </c>
      <c r="F84" s="14">
        <f t="shared" si="2"/>
        <v>74.877345272691</v>
      </c>
    </row>
    <row r="85" spans="1:6" ht="38.25" outlineLevel="1">
      <c r="A85" s="26" t="s">
        <v>121</v>
      </c>
      <c r="B85" s="29" t="s">
        <v>139</v>
      </c>
      <c r="C85" s="6" t="s">
        <v>138</v>
      </c>
      <c r="D85" s="16">
        <f>D86+D87</f>
        <v>15694.87</v>
      </c>
      <c r="E85" s="16">
        <f>E86+E87</f>
        <v>11751.902</v>
      </c>
      <c r="F85" s="14">
        <f t="shared" si="2"/>
        <v>74.877345272691</v>
      </c>
    </row>
    <row r="86" spans="1:6" ht="151.5" customHeight="1" outlineLevel="1">
      <c r="A86" s="26" t="s">
        <v>121</v>
      </c>
      <c r="B86" s="18" t="s">
        <v>140</v>
      </c>
      <c r="C86" s="27" t="s">
        <v>141</v>
      </c>
      <c r="D86" s="16">
        <v>5639.011</v>
      </c>
      <c r="E86" s="14">
        <v>4210.01</v>
      </c>
      <c r="F86" s="14">
        <f t="shared" si="2"/>
        <v>74.65865911593362</v>
      </c>
    </row>
    <row r="87" spans="1:6" ht="150.75" customHeight="1" outlineLevel="1">
      <c r="A87" s="26" t="s">
        <v>121</v>
      </c>
      <c r="B87" s="18" t="s">
        <v>142</v>
      </c>
      <c r="C87" s="27" t="s">
        <v>143</v>
      </c>
      <c r="D87" s="16">
        <v>10055.859</v>
      </c>
      <c r="E87" s="14">
        <v>7541.892</v>
      </c>
      <c r="F87" s="14">
        <f t="shared" si="2"/>
        <v>74.9999776249846</v>
      </c>
    </row>
    <row r="88" spans="1:6" ht="25.5" outlineLevel="2">
      <c r="A88" s="26" t="s">
        <v>121</v>
      </c>
      <c r="B88" s="18" t="s">
        <v>144</v>
      </c>
      <c r="C88" s="19" t="s">
        <v>69</v>
      </c>
      <c r="D88" s="16">
        <f>D89+D92</f>
        <v>437.85200000000003</v>
      </c>
      <c r="E88" s="16">
        <f>E89+E92</f>
        <v>290.992</v>
      </c>
      <c r="F88" s="14">
        <f t="shared" si="2"/>
        <v>66.45898614143591</v>
      </c>
    </row>
    <row r="89" spans="1:6" ht="91.5" customHeight="1" outlineLevel="3">
      <c r="A89" s="26" t="s">
        <v>121</v>
      </c>
      <c r="B89" s="18" t="s">
        <v>145</v>
      </c>
      <c r="C89" s="19" t="s">
        <v>147</v>
      </c>
      <c r="D89" s="16">
        <v>423.533</v>
      </c>
      <c r="E89" s="14">
        <v>280.252</v>
      </c>
      <c r="F89" s="14">
        <f t="shared" si="2"/>
        <v>66.17005050373879</v>
      </c>
    </row>
    <row r="90" spans="1:6" ht="93.75" customHeight="1" outlineLevel="4">
      <c r="A90" s="26" t="s">
        <v>121</v>
      </c>
      <c r="B90" s="18" t="s">
        <v>146</v>
      </c>
      <c r="C90" s="19" t="s">
        <v>147</v>
      </c>
      <c r="D90" s="16">
        <v>423.533</v>
      </c>
      <c r="E90" s="14">
        <v>280.252</v>
      </c>
      <c r="F90" s="14">
        <f t="shared" si="2"/>
        <v>66.17005050373879</v>
      </c>
    </row>
    <row r="91" spans="1:6" ht="97.5" customHeight="1" outlineLevel="7">
      <c r="A91" s="17" t="s">
        <v>121</v>
      </c>
      <c r="B91" s="29" t="s">
        <v>146</v>
      </c>
      <c r="C91" s="31" t="s">
        <v>147</v>
      </c>
      <c r="D91" s="28">
        <v>423.533</v>
      </c>
      <c r="E91" s="14">
        <v>280.252</v>
      </c>
      <c r="F91" s="14">
        <f t="shared" si="2"/>
        <v>66.17005050373879</v>
      </c>
    </row>
    <row r="92" spans="1:6" ht="38.25" outlineLevel="3">
      <c r="A92" s="26" t="s">
        <v>121</v>
      </c>
      <c r="B92" s="18" t="s">
        <v>149</v>
      </c>
      <c r="C92" s="19" t="s">
        <v>70</v>
      </c>
      <c r="D92" s="16">
        <f>D93</f>
        <v>14.319</v>
      </c>
      <c r="E92" s="16">
        <f>E93</f>
        <v>10.74</v>
      </c>
      <c r="F92" s="14">
        <f t="shared" si="2"/>
        <v>75.00523779593547</v>
      </c>
    </row>
    <row r="93" spans="1:6" ht="89.25" outlineLevel="5">
      <c r="A93" s="26" t="s">
        <v>121</v>
      </c>
      <c r="B93" s="18" t="s">
        <v>148</v>
      </c>
      <c r="C93" s="36" t="s">
        <v>150</v>
      </c>
      <c r="D93" s="16">
        <f>D94</f>
        <v>14.319</v>
      </c>
      <c r="E93" s="16">
        <f>E94</f>
        <v>10.74</v>
      </c>
      <c r="F93" s="14">
        <f t="shared" si="2"/>
        <v>75.00523779593547</v>
      </c>
    </row>
    <row r="94" spans="1:6" ht="95.25" customHeight="1" outlineLevel="7">
      <c r="A94" s="17" t="s">
        <v>121</v>
      </c>
      <c r="B94" s="29" t="s">
        <v>148</v>
      </c>
      <c r="C94" s="30" t="s">
        <v>150</v>
      </c>
      <c r="D94" s="28">
        <v>14.319</v>
      </c>
      <c r="E94" s="14">
        <v>10.74</v>
      </c>
      <c r="F94" s="14">
        <f t="shared" si="2"/>
        <v>75.00523779593547</v>
      </c>
    </row>
    <row r="95" spans="1:6" ht="12.75" outlineLevel="2">
      <c r="A95" s="18"/>
      <c r="B95" s="18" t="s">
        <v>178</v>
      </c>
      <c r="C95" s="19" t="s">
        <v>71</v>
      </c>
      <c r="D95" s="16">
        <f>D96+D100+D98</f>
        <v>35920.05176999999</v>
      </c>
      <c r="E95" s="16">
        <f>E96+E100+E98</f>
        <v>23894.15477</v>
      </c>
      <c r="F95" s="14">
        <f t="shared" si="2"/>
        <v>66.52037954454208</v>
      </c>
    </row>
    <row r="96" spans="1:6" ht="92.25" customHeight="1" outlineLevel="3">
      <c r="A96" s="26" t="s">
        <v>121</v>
      </c>
      <c r="B96" s="18" t="s">
        <v>153</v>
      </c>
      <c r="C96" s="19" t="s">
        <v>152</v>
      </c>
      <c r="D96" s="16">
        <f>D97</f>
        <v>3000</v>
      </c>
      <c r="E96" s="16">
        <f>E97</f>
        <v>0</v>
      </c>
      <c r="F96" s="14">
        <f t="shared" si="2"/>
        <v>0</v>
      </c>
    </row>
    <row r="97" spans="1:6" ht="89.25" outlineLevel="4">
      <c r="A97" s="26" t="s">
        <v>121</v>
      </c>
      <c r="B97" s="18" t="s">
        <v>154</v>
      </c>
      <c r="C97" s="37" t="s">
        <v>122</v>
      </c>
      <c r="D97" s="16">
        <v>3000</v>
      </c>
      <c r="E97" s="14">
        <v>0</v>
      </c>
      <c r="F97" s="14">
        <f t="shared" si="2"/>
        <v>0</v>
      </c>
    </row>
    <row r="98" spans="1:6" ht="76.5" outlineLevel="4">
      <c r="A98" s="26" t="s">
        <v>121</v>
      </c>
      <c r="B98" s="18" t="s">
        <v>174</v>
      </c>
      <c r="C98" s="19" t="s">
        <v>175</v>
      </c>
      <c r="D98" s="16">
        <v>487.7</v>
      </c>
      <c r="E98" s="14">
        <v>487.7</v>
      </c>
      <c r="F98" s="14">
        <f t="shared" si="2"/>
        <v>100</v>
      </c>
    </row>
    <row r="99" spans="1:6" ht="63.75" outlineLevel="4">
      <c r="A99" s="38" t="s">
        <v>121</v>
      </c>
      <c r="B99" s="38" t="s">
        <v>174</v>
      </c>
      <c r="C99" s="39" t="s">
        <v>175</v>
      </c>
      <c r="D99" s="28">
        <v>487.7</v>
      </c>
      <c r="E99" s="14">
        <v>487.7</v>
      </c>
      <c r="F99" s="14">
        <f t="shared" si="2"/>
        <v>100</v>
      </c>
    </row>
    <row r="100" spans="1:6" ht="25.5" outlineLevel="4">
      <c r="A100" s="18"/>
      <c r="B100" s="18" t="s">
        <v>151</v>
      </c>
      <c r="C100" s="19" t="s">
        <v>68</v>
      </c>
      <c r="D100" s="16">
        <f>D101</f>
        <v>32432.351769999997</v>
      </c>
      <c r="E100" s="16">
        <f>E101</f>
        <v>23406.45477</v>
      </c>
      <c r="F100" s="14">
        <f t="shared" si="2"/>
        <v>72.17008170110878</v>
      </c>
    </row>
    <row r="101" spans="1:6" ht="38.25" outlineLevel="3">
      <c r="A101" s="26" t="s">
        <v>121</v>
      </c>
      <c r="B101" s="18" t="s">
        <v>155</v>
      </c>
      <c r="C101" s="19" t="s">
        <v>127</v>
      </c>
      <c r="D101" s="16">
        <f>D102+D106+D108+D110+D112+D114+D116+D118+D120+D122+D124+D126+D104</f>
        <v>32432.351769999997</v>
      </c>
      <c r="E101" s="16">
        <f>E102+E106+E108+E110+E112+E114+E116+E120+E122+E124+E126+E104+E118</f>
        <v>23406.45477</v>
      </c>
      <c r="F101" s="14">
        <f t="shared" si="2"/>
        <v>72.17008170110878</v>
      </c>
    </row>
    <row r="102" spans="1:6" ht="89.25" outlineLevel="3">
      <c r="A102" s="26" t="s">
        <v>121</v>
      </c>
      <c r="B102" s="18" t="s">
        <v>176</v>
      </c>
      <c r="C102" s="33" t="s">
        <v>177</v>
      </c>
      <c r="D102" s="16">
        <v>212.904</v>
      </c>
      <c r="E102" s="15">
        <v>159.57</v>
      </c>
      <c r="F102" s="14">
        <f t="shared" si="2"/>
        <v>74.94927291173487</v>
      </c>
    </row>
    <row r="103" spans="1:6" ht="76.5" outlineLevel="3">
      <c r="A103" s="38" t="s">
        <v>121</v>
      </c>
      <c r="B103" s="38" t="s">
        <v>176</v>
      </c>
      <c r="C103" s="40" t="s">
        <v>177</v>
      </c>
      <c r="D103" s="28">
        <v>212.904</v>
      </c>
      <c r="E103" s="14">
        <v>159.57</v>
      </c>
      <c r="F103" s="14">
        <f t="shared" si="2"/>
        <v>74.94927291173487</v>
      </c>
    </row>
    <row r="104" spans="1:6" ht="114.75" outlineLevel="3">
      <c r="A104" s="18" t="s">
        <v>121</v>
      </c>
      <c r="B104" s="18" t="s">
        <v>188</v>
      </c>
      <c r="C104" s="33" t="s">
        <v>189</v>
      </c>
      <c r="D104" s="16">
        <f>D105</f>
        <v>175.404</v>
      </c>
      <c r="E104" s="15">
        <f>E105</f>
        <v>175.404</v>
      </c>
      <c r="F104" s="14">
        <v>100</v>
      </c>
    </row>
    <row r="105" spans="1:6" ht="102" outlineLevel="3">
      <c r="A105" s="38" t="s">
        <v>121</v>
      </c>
      <c r="B105" s="38" t="s">
        <v>188</v>
      </c>
      <c r="C105" s="34" t="s">
        <v>189</v>
      </c>
      <c r="D105" s="28">
        <v>175.404</v>
      </c>
      <c r="E105" s="14">
        <v>175.404</v>
      </c>
      <c r="F105" s="14">
        <v>100</v>
      </c>
    </row>
    <row r="106" spans="1:6" ht="106.5" customHeight="1" outlineLevel="3">
      <c r="A106" s="41" t="s">
        <v>121</v>
      </c>
      <c r="B106" s="41" t="s">
        <v>180</v>
      </c>
      <c r="C106" s="42" t="s">
        <v>179</v>
      </c>
      <c r="D106" s="16">
        <v>90.54</v>
      </c>
      <c r="E106" s="15">
        <v>90.54</v>
      </c>
      <c r="F106" s="14">
        <f t="shared" si="2"/>
        <v>100</v>
      </c>
    </row>
    <row r="107" spans="1:6" ht="89.25" outlineLevel="3">
      <c r="A107" s="38" t="s">
        <v>121</v>
      </c>
      <c r="B107" s="38" t="s">
        <v>180</v>
      </c>
      <c r="C107" s="40" t="s">
        <v>179</v>
      </c>
      <c r="D107" s="28">
        <v>90.54</v>
      </c>
      <c r="E107" s="14">
        <v>90.54</v>
      </c>
      <c r="F107" s="14">
        <f t="shared" si="2"/>
        <v>100</v>
      </c>
    </row>
    <row r="108" spans="1:6" ht="89.25" outlineLevel="3">
      <c r="A108" s="26" t="s">
        <v>121</v>
      </c>
      <c r="B108" s="18" t="s">
        <v>156</v>
      </c>
      <c r="C108" s="33" t="s">
        <v>157</v>
      </c>
      <c r="D108" s="16">
        <v>78.3</v>
      </c>
      <c r="E108" s="15">
        <v>0</v>
      </c>
      <c r="F108" s="14">
        <f t="shared" si="2"/>
        <v>0</v>
      </c>
    </row>
    <row r="109" spans="1:6" ht="76.5" outlineLevel="3">
      <c r="A109" s="17" t="s">
        <v>121</v>
      </c>
      <c r="B109" s="29" t="s">
        <v>156</v>
      </c>
      <c r="C109" s="34" t="s">
        <v>157</v>
      </c>
      <c r="D109" s="28">
        <v>78.3</v>
      </c>
      <c r="E109" s="14">
        <v>0</v>
      </c>
      <c r="F109" s="14">
        <f t="shared" si="2"/>
        <v>0</v>
      </c>
    </row>
    <row r="110" spans="1:6" ht="180" outlineLevel="4">
      <c r="A110" s="18" t="s">
        <v>121</v>
      </c>
      <c r="B110" s="18" t="s">
        <v>158</v>
      </c>
      <c r="C110" s="43" t="s">
        <v>159</v>
      </c>
      <c r="D110" s="16">
        <v>3807.9</v>
      </c>
      <c r="E110" s="15">
        <v>3094</v>
      </c>
      <c r="F110" s="14">
        <f t="shared" si="2"/>
        <v>81.252133721999</v>
      </c>
    </row>
    <row r="111" spans="1:6" ht="157.5" outlineLevel="7">
      <c r="A111" s="29" t="s">
        <v>121</v>
      </c>
      <c r="B111" s="29" t="s">
        <v>158</v>
      </c>
      <c r="C111" s="44" t="s">
        <v>159</v>
      </c>
      <c r="D111" s="28">
        <v>3807.9</v>
      </c>
      <c r="E111" s="14">
        <v>3094</v>
      </c>
      <c r="F111" s="14">
        <f t="shared" si="2"/>
        <v>81.252133721999</v>
      </c>
    </row>
    <row r="112" spans="1:6" ht="165.75" outlineLevel="3">
      <c r="A112" s="18" t="s">
        <v>121</v>
      </c>
      <c r="B112" s="18" t="s">
        <v>161</v>
      </c>
      <c r="C112" s="33" t="s">
        <v>160</v>
      </c>
      <c r="D112" s="28">
        <v>1747.68777</v>
      </c>
      <c r="E112" s="15">
        <v>0.00377</v>
      </c>
      <c r="F112" s="14">
        <f t="shared" si="2"/>
        <v>0.00021571358824579975</v>
      </c>
    </row>
    <row r="113" spans="1:6" ht="152.25" customHeight="1" outlineLevel="4">
      <c r="A113" s="29" t="s">
        <v>121</v>
      </c>
      <c r="B113" s="29" t="s">
        <v>161</v>
      </c>
      <c r="C113" s="34" t="s">
        <v>160</v>
      </c>
      <c r="D113" s="28">
        <v>1747.68777</v>
      </c>
      <c r="E113" s="14">
        <v>0.00377</v>
      </c>
      <c r="F113" s="14">
        <f t="shared" si="2"/>
        <v>0.00021571358824579975</v>
      </c>
    </row>
    <row r="114" spans="1:6" ht="102" outlineLevel="4">
      <c r="A114" s="18" t="s">
        <v>121</v>
      </c>
      <c r="B114" s="18" t="s">
        <v>162</v>
      </c>
      <c r="C114" s="42" t="s">
        <v>163</v>
      </c>
      <c r="D114" s="16">
        <v>4549.5</v>
      </c>
      <c r="E114" s="15">
        <v>4549.5</v>
      </c>
      <c r="F114" s="14">
        <f t="shared" si="2"/>
        <v>100</v>
      </c>
    </row>
    <row r="115" spans="1:6" ht="102" outlineLevel="4">
      <c r="A115" s="29" t="s">
        <v>121</v>
      </c>
      <c r="B115" s="29" t="s">
        <v>162</v>
      </c>
      <c r="C115" s="34" t="s">
        <v>163</v>
      </c>
      <c r="D115" s="16">
        <v>4549.5</v>
      </c>
      <c r="E115" s="14">
        <v>4549.5</v>
      </c>
      <c r="F115" s="14">
        <f t="shared" si="2"/>
        <v>100</v>
      </c>
    </row>
    <row r="116" spans="1:6" ht="109.5" customHeight="1" outlineLevel="7">
      <c r="A116" s="26" t="s">
        <v>121</v>
      </c>
      <c r="B116" s="18" t="s">
        <v>164</v>
      </c>
      <c r="C116" s="33" t="s">
        <v>123</v>
      </c>
      <c r="D116" s="16">
        <v>17878.641</v>
      </c>
      <c r="E116" s="15">
        <v>12987.32</v>
      </c>
      <c r="F116" s="14">
        <f t="shared" si="2"/>
        <v>72.6415391415936</v>
      </c>
    </row>
    <row r="117" spans="1:6" ht="127.5" outlineLevel="3">
      <c r="A117" s="17" t="s">
        <v>121</v>
      </c>
      <c r="B117" s="29" t="s">
        <v>164</v>
      </c>
      <c r="C117" s="34" t="s">
        <v>123</v>
      </c>
      <c r="D117" s="45">
        <v>17878.641</v>
      </c>
      <c r="E117" s="14">
        <v>12987.32</v>
      </c>
      <c r="F117" s="14">
        <f t="shared" si="2"/>
        <v>72.6415391415936</v>
      </c>
    </row>
    <row r="118" spans="1:6" ht="103.5" customHeight="1" outlineLevel="3">
      <c r="A118" s="26" t="s">
        <v>121</v>
      </c>
      <c r="B118" s="18" t="s">
        <v>165</v>
      </c>
      <c r="C118" s="27" t="s">
        <v>124</v>
      </c>
      <c r="D118" s="16">
        <v>668.012</v>
      </c>
      <c r="E118" s="15">
        <v>436.562</v>
      </c>
      <c r="F118" s="14">
        <f t="shared" si="2"/>
        <v>65.35241881882362</v>
      </c>
    </row>
    <row r="119" spans="1:6" ht="97.5" customHeight="1" outlineLevel="3">
      <c r="A119" s="17" t="s">
        <v>121</v>
      </c>
      <c r="B119" s="29" t="s">
        <v>165</v>
      </c>
      <c r="C119" s="30" t="s">
        <v>124</v>
      </c>
      <c r="D119" s="28">
        <v>668.012</v>
      </c>
      <c r="E119" s="14">
        <v>436.562</v>
      </c>
      <c r="F119" s="14">
        <f t="shared" si="2"/>
        <v>65.35241881882362</v>
      </c>
    </row>
    <row r="120" spans="1:6" ht="96" customHeight="1" outlineLevel="3">
      <c r="A120" s="26" t="s">
        <v>121</v>
      </c>
      <c r="B120" s="18" t="s">
        <v>166</v>
      </c>
      <c r="C120" s="27" t="s">
        <v>167</v>
      </c>
      <c r="D120" s="16">
        <v>64</v>
      </c>
      <c r="E120" s="15">
        <v>64</v>
      </c>
      <c r="F120" s="14">
        <f t="shared" si="2"/>
        <v>100</v>
      </c>
    </row>
    <row r="121" spans="1:6" ht="89.25" outlineLevel="3">
      <c r="A121" s="17" t="s">
        <v>121</v>
      </c>
      <c r="B121" s="29" t="s">
        <v>166</v>
      </c>
      <c r="C121" s="30" t="s">
        <v>167</v>
      </c>
      <c r="D121" s="28">
        <v>64</v>
      </c>
      <c r="E121" s="14">
        <v>64</v>
      </c>
      <c r="F121" s="14">
        <f t="shared" si="2"/>
        <v>100</v>
      </c>
    </row>
    <row r="122" spans="1:6" ht="144.75" customHeight="1" outlineLevel="3">
      <c r="A122" s="18" t="s">
        <v>121</v>
      </c>
      <c r="B122" s="18" t="s">
        <v>168</v>
      </c>
      <c r="C122" s="27" t="s">
        <v>125</v>
      </c>
      <c r="D122" s="16">
        <v>770</v>
      </c>
      <c r="E122" s="15">
        <v>489.155</v>
      </c>
      <c r="F122" s="14">
        <f t="shared" si="2"/>
        <v>63.52662337662337</v>
      </c>
    </row>
    <row r="123" spans="1:6" ht="140.25" outlineLevel="3">
      <c r="A123" s="29" t="s">
        <v>121</v>
      </c>
      <c r="B123" s="29" t="s">
        <v>168</v>
      </c>
      <c r="C123" s="30" t="s">
        <v>125</v>
      </c>
      <c r="D123" s="28">
        <v>770</v>
      </c>
      <c r="E123" s="14">
        <v>489.155</v>
      </c>
      <c r="F123" s="14">
        <f t="shared" si="2"/>
        <v>63.52662337662337</v>
      </c>
    </row>
    <row r="124" spans="1:6" ht="135" customHeight="1" outlineLevel="3">
      <c r="A124" s="18" t="s">
        <v>121</v>
      </c>
      <c r="B124" s="18" t="s">
        <v>169</v>
      </c>
      <c r="C124" s="43" t="s">
        <v>170</v>
      </c>
      <c r="D124" s="16">
        <v>1306.8</v>
      </c>
      <c r="E124" s="15">
        <v>653.4</v>
      </c>
      <c r="F124" s="14">
        <f t="shared" si="2"/>
        <v>50</v>
      </c>
    </row>
    <row r="125" spans="1:6" ht="126.75" customHeight="1" outlineLevel="3">
      <c r="A125" s="29" t="s">
        <v>121</v>
      </c>
      <c r="B125" s="29" t="s">
        <v>169</v>
      </c>
      <c r="C125" s="44" t="s">
        <v>170</v>
      </c>
      <c r="D125" s="28">
        <v>1306.8</v>
      </c>
      <c r="E125" s="14">
        <v>653.4</v>
      </c>
      <c r="F125" s="14">
        <f t="shared" si="2"/>
        <v>50</v>
      </c>
    </row>
    <row r="126" spans="1:6" ht="55.5" customHeight="1" outlineLevel="4">
      <c r="A126" s="26" t="s">
        <v>121</v>
      </c>
      <c r="B126" s="18" t="s">
        <v>171</v>
      </c>
      <c r="C126" s="27" t="s">
        <v>126</v>
      </c>
      <c r="D126" s="16">
        <v>1082.663</v>
      </c>
      <c r="E126" s="15">
        <v>707</v>
      </c>
      <c r="F126" s="14">
        <f t="shared" si="2"/>
        <v>65.301945295997</v>
      </c>
    </row>
    <row r="127" spans="1:6" ht="38.25" outlineLevel="4">
      <c r="A127" s="17" t="s">
        <v>121</v>
      </c>
      <c r="B127" s="29" t="s">
        <v>171</v>
      </c>
      <c r="C127" s="30" t="s">
        <v>126</v>
      </c>
      <c r="D127" s="28">
        <v>1082.663</v>
      </c>
      <c r="E127" s="14">
        <v>707</v>
      </c>
      <c r="F127" s="14">
        <f t="shared" si="2"/>
        <v>65.301945295997</v>
      </c>
    </row>
    <row r="128" spans="1:8" ht="63.75" customHeight="1" outlineLevel="1">
      <c r="A128" s="26" t="s">
        <v>48</v>
      </c>
      <c r="B128" s="18" t="s">
        <v>72</v>
      </c>
      <c r="C128" s="19" t="s">
        <v>172</v>
      </c>
      <c r="D128" s="16">
        <v>0</v>
      </c>
      <c r="E128" s="15">
        <v>-4549.50377</v>
      </c>
      <c r="F128" s="14">
        <v>0</v>
      </c>
      <c r="H128" s="2"/>
    </row>
    <row r="129" spans="1:6" ht="51" outlineLevel="2">
      <c r="A129" s="18" t="s">
        <v>48</v>
      </c>
      <c r="B129" s="18" t="s">
        <v>173</v>
      </c>
      <c r="C129" s="19" t="s">
        <v>128</v>
      </c>
      <c r="D129" s="16">
        <v>0</v>
      </c>
      <c r="E129" s="14">
        <v>-4549.50377</v>
      </c>
      <c r="F129" s="14">
        <v>0</v>
      </c>
    </row>
  </sheetData>
  <sheetProtection/>
  <mergeCells count="2">
    <mergeCell ref="A4:D4"/>
    <mergeCell ref="B2:D2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Yurist</cp:lastModifiedBy>
  <cp:lastPrinted>2018-10-16T09:14:47Z</cp:lastPrinted>
  <dcterms:created xsi:type="dcterms:W3CDTF">2016-08-08T08:34:32Z</dcterms:created>
  <dcterms:modified xsi:type="dcterms:W3CDTF">2018-10-16T09:15:35Z</dcterms:modified>
  <cp:category/>
  <cp:version/>
  <cp:contentType/>
  <cp:contentStatus/>
</cp:coreProperties>
</file>