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<sst xmlns="http://schemas.openxmlformats.org/spreadsheetml/2006/main" count="394" uniqueCount="200">
  <si>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</si>
  <si>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</si>
  <si>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</si>
  <si>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</si>
  <si>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</si>
  <si>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</si>
  <si>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</si>
  <si>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</si>
  <si>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</si>
  <si>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</si>
  <si>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</si>
  <si>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</si>
  <si>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</si>
  <si>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</si>
  <si>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</si>
  <si>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</si>
  <si>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</si>
  <si>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</si>
  <si>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</si>
  <si>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</si>
  <si>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</si>
  <si>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</si>
  <si>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</si>
  <si>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</si>
  <si>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</si>
  <si>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</si>
  <si>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</si>
  <si>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</si>
  <si>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</si>
  <si>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</si>
  <si>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</si>
  <si>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</si>
  <si>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</si>
  <si>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</si>
  <si>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</si>
  <si>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</si>
  <si>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</si>
  <si>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</si>
  <si>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</si>
  <si>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</si>
  <si>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</si>
  <si>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</si>
  <si>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</si>
  <si>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</si>
  <si>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</si>
  <si>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</si>
  <si>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</si>
  <si>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</si>
  <si>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</si>
  <si>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</si>
  <si>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</si>
  <si>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</si>
  <si>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</si>
  <si>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</si>
  <si>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</si>
  <si>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</si>
  <si>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</si>
  <si>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</si>
  <si>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</si>
  <si>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</si>
  <si>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</si>
  <si>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</si>
  <si>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</si>
  <si>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</si>
  <si>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</si>
  <si>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</si>
  <si>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</si>
  <si>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</si>
  <si>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</si>
  <si>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</si>
  <si>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</si>
  <si>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тыс.руб.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</si>
  <si>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</si>
  <si>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</si>
  <si>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</si>
  <si>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</si>
  <si>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</si>
  <si>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</si>
  <si>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</si>
  <si>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</si>
  <si>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</si>
  <si>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</si>
  <si>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</si>
  <si>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</si>
  <si>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</si>
  <si>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</si>
  <si>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</si>
  <si>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1.01.02.04.0.01.0.000.110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</si>
  <si>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</si>
  <si>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</si>
  <si>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</si>
  <si>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</si>
  <si>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</si>
  <si>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</si>
  <si>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</si>
  <si>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</si>
  <si>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</si>
  <si>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</si>
  <si>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</si>
  <si>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</si>
  <si>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</si>
  <si>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</si>
  <si>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</si>
  <si>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</si>
  <si>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</si>
  <si>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</si>
  <si>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</si>
  <si>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</si>
  <si>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</si>
  <si>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</si>
  <si>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</si>
  <si>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</si>
  <si>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804</t>
  </si>
  <si>
    <t>Межбюджетный трансферт, передаваемый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</si>
  <si>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</si>
  <si>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</si>
  <si>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</si>
  <si>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</si>
  <si>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Прочие межбюджетные трансферты, передаваемые бюджетам сельских поселений</t>
  </si>
  <si>
    <t>Приложение №4</t>
  </si>
  <si>
    <t>1.06.01.03.0.10.0.000.110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</si>
  <si>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</si>
  <si>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</si>
  <si>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1.06.06.03.3.10.0.000.110</t>
  </si>
  <si>
    <t>Земельный налог с организаций, обладающих земельным участком, расположенным в границах сельских  поселений</t>
  </si>
  <si>
    <t>1.06.06.04.3.10.0.000.110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</si>
  <si>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</si>
  <si>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 поселений</t>
  </si>
  <si>
    <t>Дотации бюджетам сельских поселений на выравнивание бюджетной обеспеченности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</si>
  <si>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</si>
  <si>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</si>
  <si>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</si>
  <si>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</si>
  <si>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</si>
  <si>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</si>
  <si>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</si>
  <si>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</si>
  <si>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</si>
  <si>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</si>
  <si>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% исполнения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</si>
  <si>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</si>
  <si>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1.11.05.02.0.00.0.000.120</t>
  </si>
  <si>
    <t>1.11.05.02.5.10.0.000.120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</si>
  <si>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</si>
  <si>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</si>
  <si>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Прочие межбюджетные трансферты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</si>
  <si>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1.03.02.26.1.01.0.000.110</t>
  </si>
  <si>
    <t>1.03.02.25.1.01.0.000.110</t>
  </si>
  <si>
    <t>1.03.02.24.1.01.0.000.110</t>
  </si>
  <si>
    <t>1.03.02.23.1.01.0.000.110</t>
  </si>
  <si>
    <t>1.01.02.01.0.01.1.000.110</t>
  </si>
  <si>
    <t>1.01.02.00.0.01.1.000.110</t>
  </si>
  <si>
    <t>2.02.49.99.9.10.8.336.150</t>
  </si>
  <si>
    <t>2.02.49.99.9.10.8.319.150</t>
  </si>
  <si>
    <t>2.02.49.99.9.10.8.301.150</t>
  </si>
  <si>
    <t>2.02.49.99.9.10.8.186.150</t>
  </si>
  <si>
    <t>2.02.49.99.9.10.8.166.150</t>
  </si>
  <si>
    <t>2.02.49.99.9.10.8.102.150</t>
  </si>
  <si>
    <t>2.02.49.99.9.10.7.509.150</t>
  </si>
  <si>
    <t>2.02.49.99.9.10.7.508.150</t>
  </si>
  <si>
    <t>2.02.40.01.4.10.8.323.150</t>
  </si>
  <si>
    <t>2.02.40.01.4.00.0.000.150</t>
  </si>
  <si>
    <t>2.02.30.02.4.10.7.514.150</t>
  </si>
  <si>
    <t>2.02.15.00.1.10.8.101.150</t>
  </si>
  <si>
    <t>2.02.15.00.1.10.7.601.150</t>
  </si>
  <si>
    <t>2.02.49.99.9.10.7.518.150</t>
  </si>
  <si>
    <t>Иные межбюджетные трансферты на выполнение отдельных государственных полномочий по организации проведения мероприятий по отлову и содержанию безнадзорных животных в рамках непрограммных расходов Управления ЖКХ и строительства администрации Туруханского района</t>
  </si>
  <si>
    <t>2.02.45.16.0.10.0.000.150</t>
  </si>
  <si>
    <t>Резервный фонд администрации Туруханского района</t>
  </si>
  <si>
    <t>2.02.49.99.9.00.0.000.150</t>
  </si>
  <si>
    <t>2.02.49.99.9.10.0.000.150</t>
  </si>
  <si>
    <t>2.02.40.00.0.00.0.000.150</t>
  </si>
  <si>
    <t>2.02.35.11.8.10.0.000.150</t>
  </si>
  <si>
    <t>2.02.30.02.4.00.0.000.150</t>
  </si>
  <si>
    <t>2.02.30.00.0.00.0.000.150</t>
  </si>
  <si>
    <t>2.02.15.00.1.10.0.000.150</t>
  </si>
  <si>
    <t>2.02.01.00.0.00.0.000.150</t>
  </si>
  <si>
    <t>2.02.35.11.8.00.0.000.150</t>
  </si>
  <si>
    <t>2.02.49.99.9.10.8.353.150</t>
  </si>
  <si>
    <t>Гашение кредиторской задолженности в рамках непрограммных расходов общего характера</t>
  </si>
  <si>
    <t>План на 2021 г.</t>
  </si>
  <si>
    <t>2.02.49.99.9.10.7.412.150</t>
  </si>
  <si>
    <t>2.02.49.99.9.10.S.412.150</t>
  </si>
  <si>
    <t>Софинансирование расходов на 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</si>
  <si>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2.02.49.99.9.10.2.724.150</t>
  </si>
  <si>
    <t>2.02.49.99.9.10.8.428.150</t>
  </si>
  <si>
    <t>Расходы на гашение  задолженности по решению суда в рамках непрограммных расходов общего характера</t>
  </si>
  <si>
    <t>1.11.05.07.5.10.0.000.120</t>
  </si>
  <si>
    <t>Доходы от сдачи в аренду имущества, составляющего казну сельских поселений(за исключением земельных участков)</t>
  </si>
  <si>
    <t>2.02.49.99.9.10.7.459.150</t>
  </si>
  <si>
    <t>Иные межбюджетные трансферты на финансирование расходов на софинансирование муниципальных программ формирования современной городской(сельской) среды в поселениях в рамках непрграммных расходов Управления ЖКХ и строительства администрации Туруханского района</t>
  </si>
  <si>
    <t>2.02.49.99.9.10.7.749.150</t>
  </si>
  <si>
    <t>2.02.49.99.9.10.7.741.150</t>
  </si>
  <si>
    <t>Иные межбюджетные трансферты на финансирование расходов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непрграммных расходов Управления ЖКХ и строительства администрации Туруханского района</t>
  </si>
  <si>
    <t>Иные межбюджетные трансферты на финансирование расходов на реализацию проектов порешению вопросов местного значения, осуществляемых непосредственно населением на территории населенного пункта, в  рамках непрграммных расходов Управления ЖКХ и строительства администрации Туруханского района</t>
  </si>
  <si>
    <t>2.02.49.99.9.10.8.429.150</t>
  </si>
  <si>
    <t>Иные межбюджетные трансферты на реализацию физкультурно-массовых мероприятий в поселениях Туруханского района в рамках подпрограммы"Развитие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</si>
  <si>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к Постановлению Администрации Борского сельсовета №181-п от 11.10.2021г.</t>
  </si>
  <si>
    <t xml:space="preserve"> Исполнение III квартал 2021г.</t>
  </si>
  <si>
    <t xml:space="preserve">                                                                                                                                            Доходы  бюджета поселения за III квартал 2021 года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</si>
</sst>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MS Sans Serif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75" fontId="9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wrapText="1"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11" fillId="0" borderId="0" xfId="0" applyFont="1" applyFill="1" applyAlignment="1">
      <alignment horizontal="right" wrapText="1"/>
    </xf>
    <xf numFmtId="175" fontId="8" fillId="0" borderId="0" xfId="0" applyNumberFormat="1" applyFont="1" applyFill="1" applyAlignment="1">
      <alignment horizontal="right" wrapText="1"/>
    </xf>
    <xf numFmtId="0" fontId="0" fillId="0" borderId="0" xfId="0" applyFont="1" applyAlignment="1">
      <alignment/>
    </xf>
    <xf numFmtId="175" fontId="0" fillId="0" borderId="10" xfId="0" applyNumberFormat="1" applyFont="1" applyBorder="1" applyAlignment="1">
      <alignment vertical="center"/>
    </xf>
    <xf numFmtId="175" fontId="17" fillId="0" borderId="10" xfId="0" applyNumberFormat="1" applyFont="1" applyBorder="1" applyAlignment="1">
      <alignment vertical="center"/>
    </xf>
    <xf numFmtId="175" fontId="17" fillId="0" borderId="10" xfId="0" applyNumberFormat="1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15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left"/>
      <protection/>
    </xf>
    <xf numFmtId="175" fontId="17" fillId="0" borderId="10" xfId="0" applyNumberFormat="1" applyFont="1" applyBorder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175" fontId="0" fillId="0" borderId="10" xfId="0" applyNumberFormat="1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4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176" fontId="5" fillId="0" borderId="10" xfId="0" applyNumberFormat="1" applyFont="1" applyBorder="1" applyAlignment="1" applyProtection="1">
      <alignment horizontal="left" vertical="center" wrapText="1"/>
      <protection/>
    </xf>
    <xf numFmtId="176" fontId="6" fillId="0" borderId="10" xfId="0" applyNumberFormat="1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>
      <alignment wrapText="1"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 applyProtection="1">
      <alignment horizontal="left" vertical="center" wrapText="1"/>
      <protection/>
    </xf>
    <xf numFmtId="174" fontId="16" fillId="0" borderId="10" xfId="52" applyNumberFormat="1" applyFont="1" applyBorder="1" applyAlignment="1" applyProtection="1">
      <alignment horizontal="left" vertical="top" wrapText="1"/>
      <protection/>
    </xf>
    <xf numFmtId="174" fontId="7" fillId="0" borderId="10" xfId="52" applyNumberFormat="1" applyFont="1" applyBorder="1" applyAlignment="1" applyProtection="1">
      <alignment horizontal="left" vertical="top" wrapText="1"/>
      <protection/>
    </xf>
    <xf numFmtId="175" fontId="18" fillId="0" borderId="10" xfId="0" applyNumberFormat="1" applyFont="1" applyBorder="1" applyAlignment="1" applyProtection="1">
      <alignment vertical="center" wrapText="1"/>
      <protection/>
    </xf>
    <xf numFmtId="0" fontId="17" fillId="0" borderId="0" xfId="0" applyFont="1" applyAlignment="1">
      <alignment/>
    </xf>
    <xf numFmtId="49" fontId="19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Font="1" applyFill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46"/>
  <sheetViews>
    <sheetView showGridLines="0" tabSelected="1" zoomScalePageLayoutView="0" workbookViewId="0" topLeftCell="A141">
      <selection activeCell="F133" sqref="F133"/>
    </sheetView>
  </sheetViews>
  <sheetFormatPr defaultColWidth="9.140625" defaultRowHeight="12.75" customHeight="1" outlineLevelRow="7"/>
  <cols>
    <col min="1" max="1" width="6.7109375" style="12" customWidth="1"/>
    <col min="2" max="2" width="25.7109375" style="0" customWidth="1"/>
    <col min="3" max="3" width="30.7109375" style="0" customWidth="1"/>
    <col min="4" max="4" width="18.00390625" style="0" customWidth="1"/>
    <col min="5" max="5" width="11.57421875" style="0" customWidth="1"/>
    <col min="6" max="6" width="12.57421875" style="0" customWidth="1"/>
  </cols>
  <sheetData>
    <row r="1" spans="1:5" s="2" customFormat="1" ht="15.75">
      <c r="A1" s="49"/>
      <c r="B1" s="49"/>
      <c r="C1" s="49"/>
      <c r="D1" s="49"/>
      <c r="E1" s="14"/>
    </row>
    <row r="2" spans="1:5" s="2" customFormat="1" ht="15.75">
      <c r="A2" s="7"/>
      <c r="E2" s="3"/>
    </row>
    <row r="3" spans="1:5" s="2" customFormat="1" ht="15.75">
      <c r="A3" s="8"/>
      <c r="E3" s="3"/>
    </row>
    <row r="4" spans="1:5" ht="15.75">
      <c r="A4" s="8"/>
      <c r="E4" s="3"/>
    </row>
    <row r="5" spans="1:5" ht="15.75">
      <c r="A5" s="8"/>
      <c r="E5" s="14"/>
    </row>
    <row r="6" spans="1:5" ht="15.75">
      <c r="A6" s="8"/>
      <c r="B6" s="15"/>
      <c r="C6" s="15"/>
      <c r="D6" s="15" t="s">
        <v>119</v>
      </c>
      <c r="E6" s="3"/>
    </row>
    <row r="7" spans="1:6" ht="25.5" customHeight="1">
      <c r="A7" s="9"/>
      <c r="B7" s="54" t="s">
        <v>197</v>
      </c>
      <c r="C7" s="54"/>
      <c r="D7" s="54"/>
      <c r="E7" s="13"/>
      <c r="F7" s="13"/>
    </row>
    <row r="8" ht="12.75">
      <c r="A8" s="10"/>
    </row>
    <row r="9" spans="1:4" ht="55.5" customHeight="1">
      <c r="A9" s="50" t="s">
        <v>199</v>
      </c>
      <c r="B9" s="51"/>
      <c r="C9" s="51"/>
      <c r="D9" s="51"/>
    </row>
    <row r="10" spans="1:4" ht="12.75">
      <c r="A10" s="52"/>
      <c r="B10" s="53"/>
      <c r="C10" s="53"/>
      <c r="D10" s="53"/>
    </row>
    <row r="11" spans="1:4" ht="12.75">
      <c r="A11" s="52"/>
      <c r="B11" s="53"/>
      <c r="C11" s="53"/>
      <c r="D11" s="53"/>
    </row>
    <row r="12" spans="1:5" ht="12.75">
      <c r="A12" s="11"/>
      <c r="E12" s="4" t="s">
        <v>71</v>
      </c>
    </row>
    <row r="13" spans="1:6" ht="42">
      <c r="A13" s="1" t="s">
        <v>72</v>
      </c>
      <c r="B13" s="1" t="s">
        <v>73</v>
      </c>
      <c r="C13" s="1" t="s">
        <v>74</v>
      </c>
      <c r="D13" s="5" t="s">
        <v>180</v>
      </c>
      <c r="E13" s="5" t="s">
        <v>198</v>
      </c>
      <c r="F13" s="5" t="s">
        <v>139</v>
      </c>
    </row>
    <row r="14" spans="1:6" ht="12.75">
      <c r="A14" s="22" t="s">
        <v>75</v>
      </c>
      <c r="B14" s="23"/>
      <c r="C14" s="24"/>
      <c r="D14" s="25">
        <f>D15+D91</f>
        <v>101974.11499999999</v>
      </c>
      <c r="E14" s="25">
        <f>E15+E91</f>
        <v>81691.195</v>
      </c>
      <c r="F14" s="17">
        <f>E14/D14*100</f>
        <v>80.10973667189954</v>
      </c>
    </row>
    <row r="15" spans="1:6" ht="27">
      <c r="A15" s="26"/>
      <c r="B15" s="26" t="s">
        <v>76</v>
      </c>
      <c r="C15" s="27" t="s">
        <v>77</v>
      </c>
      <c r="D15" s="18">
        <f>D16+D26+D36+D47+D51+D63+D68+D76+D82+D85</f>
        <v>5069.305</v>
      </c>
      <c r="E15" s="18">
        <f>E16+E26+E36+E47+E51+E63+E68+E76+E82+E85</f>
        <v>2834.95</v>
      </c>
      <c r="F15" s="17">
        <f aca="true" t="shared" si="0" ref="F15:F78">E15/D15*100</f>
        <v>55.92383965849361</v>
      </c>
    </row>
    <row r="16" spans="1:6" ht="13.5" outlineLevel="1">
      <c r="A16" s="26"/>
      <c r="B16" s="26" t="s">
        <v>78</v>
      </c>
      <c r="C16" s="27" t="s">
        <v>79</v>
      </c>
      <c r="D16" s="18">
        <f>D17</f>
        <v>1260</v>
      </c>
      <c r="E16" s="18">
        <f>E17</f>
        <v>919.245</v>
      </c>
      <c r="F16" s="17">
        <f t="shared" si="0"/>
        <v>72.95595238095238</v>
      </c>
    </row>
    <row r="17" spans="1:6" ht="12.75" outlineLevel="2">
      <c r="A17" s="28" t="s">
        <v>80</v>
      </c>
      <c r="B17" s="20" t="s">
        <v>151</v>
      </c>
      <c r="C17" s="21" t="s">
        <v>81</v>
      </c>
      <c r="D17" s="18">
        <f>D18+D20+D22+D24</f>
        <v>1260</v>
      </c>
      <c r="E17" s="18">
        <f>E18+E20+E22+E24</f>
        <v>919.245</v>
      </c>
      <c r="F17" s="17">
        <f t="shared" si="0"/>
        <v>72.95595238095238</v>
      </c>
    </row>
    <row r="18" spans="1:6" s="2" customFormat="1" ht="96.75" customHeight="1" outlineLevel="3">
      <c r="A18" s="28" t="s">
        <v>80</v>
      </c>
      <c r="B18" s="20" t="s">
        <v>150</v>
      </c>
      <c r="C18" s="29" t="s">
        <v>82</v>
      </c>
      <c r="D18" s="30">
        <f>D19</f>
        <v>1249.5</v>
      </c>
      <c r="E18" s="16">
        <f>E19</f>
        <v>916.486</v>
      </c>
      <c r="F18" s="16">
        <f t="shared" si="0"/>
        <v>73.34821928771508</v>
      </c>
    </row>
    <row r="19" spans="1:6" ht="89.25" outlineLevel="7">
      <c r="A19" s="31" t="s">
        <v>80</v>
      </c>
      <c r="B19" s="31" t="s">
        <v>150</v>
      </c>
      <c r="C19" s="32" t="s">
        <v>82</v>
      </c>
      <c r="D19" s="30">
        <v>1249.5</v>
      </c>
      <c r="E19" s="16">
        <v>916.486</v>
      </c>
      <c r="F19" s="16">
        <f t="shared" si="0"/>
        <v>73.34821928771508</v>
      </c>
    </row>
    <row r="20" spans="1:6" ht="140.25" outlineLevel="3">
      <c r="A20" s="28" t="s">
        <v>80</v>
      </c>
      <c r="B20" s="20" t="s">
        <v>83</v>
      </c>
      <c r="C20" s="29" t="s">
        <v>84</v>
      </c>
      <c r="D20" s="18">
        <f>D21</f>
        <v>0.5</v>
      </c>
      <c r="E20" s="16">
        <f>E21</f>
        <v>0</v>
      </c>
      <c r="F20" s="16">
        <v>0</v>
      </c>
    </row>
    <row r="21" spans="1:6" ht="127.5" outlineLevel="7">
      <c r="A21" s="31" t="s">
        <v>80</v>
      </c>
      <c r="B21" s="31" t="s">
        <v>83</v>
      </c>
      <c r="C21" s="32" t="s">
        <v>84</v>
      </c>
      <c r="D21" s="30">
        <v>0.5</v>
      </c>
      <c r="E21" s="16">
        <v>0</v>
      </c>
      <c r="F21" s="16">
        <v>0</v>
      </c>
    </row>
    <row r="22" spans="1:6" ht="63.75" outlineLevel="3">
      <c r="A22" s="28" t="s">
        <v>80</v>
      </c>
      <c r="B22" s="20" t="s">
        <v>85</v>
      </c>
      <c r="C22" s="21" t="s">
        <v>86</v>
      </c>
      <c r="D22" s="18">
        <f>D23</f>
        <v>10</v>
      </c>
      <c r="E22" s="16">
        <f>E23</f>
        <v>2.759</v>
      </c>
      <c r="F22" s="16">
        <f t="shared" si="0"/>
        <v>27.589999999999996</v>
      </c>
    </row>
    <row r="23" spans="1:6" ht="51" outlineLevel="7">
      <c r="A23" s="31" t="s">
        <v>80</v>
      </c>
      <c r="B23" s="31" t="s">
        <v>85</v>
      </c>
      <c r="C23" s="33" t="s">
        <v>86</v>
      </c>
      <c r="D23" s="30">
        <v>10</v>
      </c>
      <c r="E23" s="16">
        <v>2.759</v>
      </c>
      <c r="F23" s="16">
        <f t="shared" si="0"/>
        <v>27.589999999999996</v>
      </c>
    </row>
    <row r="24" spans="1:6" ht="114.75" outlineLevel="3">
      <c r="A24" s="28" t="s">
        <v>80</v>
      </c>
      <c r="B24" s="20" t="s">
        <v>87</v>
      </c>
      <c r="C24" s="29" t="s">
        <v>88</v>
      </c>
      <c r="D24" s="18">
        <v>0</v>
      </c>
      <c r="E24" s="16">
        <v>0</v>
      </c>
      <c r="F24" s="16">
        <v>0</v>
      </c>
    </row>
    <row r="25" spans="1:6" ht="102" outlineLevel="7">
      <c r="A25" s="31" t="s">
        <v>80</v>
      </c>
      <c r="B25" s="31" t="s">
        <v>87</v>
      </c>
      <c r="C25" s="32" t="s">
        <v>88</v>
      </c>
      <c r="D25" s="18">
        <v>0</v>
      </c>
      <c r="E25" s="16">
        <v>0</v>
      </c>
      <c r="F25" s="16">
        <v>0</v>
      </c>
    </row>
    <row r="26" spans="1:6" ht="38.25" outlineLevel="1">
      <c r="A26" s="20"/>
      <c r="B26" s="20" t="s">
        <v>89</v>
      </c>
      <c r="C26" s="21" t="s">
        <v>90</v>
      </c>
      <c r="D26" s="18">
        <f>D27</f>
        <v>445.59999999999997</v>
      </c>
      <c r="E26" s="18">
        <f>E27</f>
        <v>330.34799999999996</v>
      </c>
      <c r="F26" s="16">
        <f t="shared" si="0"/>
        <v>74.1355475763016</v>
      </c>
    </row>
    <row r="27" spans="1:6" ht="38.25" outlineLevel="2">
      <c r="A27" s="28" t="s">
        <v>94</v>
      </c>
      <c r="B27" s="20" t="s">
        <v>91</v>
      </c>
      <c r="C27" s="21" t="s">
        <v>92</v>
      </c>
      <c r="D27" s="18">
        <f>D28+D30+D32+D34</f>
        <v>445.59999999999997</v>
      </c>
      <c r="E27" s="18">
        <f>E28+E30+E32+E34</f>
        <v>330.34799999999996</v>
      </c>
      <c r="F27" s="16">
        <f t="shared" si="0"/>
        <v>74.1355475763016</v>
      </c>
    </row>
    <row r="28" spans="1:6" ht="89.25" outlineLevel="3">
      <c r="A28" s="28" t="s">
        <v>94</v>
      </c>
      <c r="B28" s="20" t="s">
        <v>149</v>
      </c>
      <c r="C28" s="21" t="s">
        <v>93</v>
      </c>
      <c r="D28" s="18">
        <f>D29</f>
        <v>204.6</v>
      </c>
      <c r="E28" s="16">
        <f>E29</f>
        <v>149.837</v>
      </c>
      <c r="F28" s="16">
        <f t="shared" si="0"/>
        <v>73.23411534701857</v>
      </c>
    </row>
    <row r="29" spans="1:6" ht="76.5" outlineLevel="7">
      <c r="A29" s="31" t="s">
        <v>94</v>
      </c>
      <c r="B29" s="31" t="s">
        <v>149</v>
      </c>
      <c r="C29" s="33" t="s">
        <v>93</v>
      </c>
      <c r="D29" s="30">
        <v>204.6</v>
      </c>
      <c r="E29" s="16">
        <v>149.837</v>
      </c>
      <c r="F29" s="16">
        <f t="shared" si="0"/>
        <v>73.23411534701857</v>
      </c>
    </row>
    <row r="30" spans="1:6" ht="114.75" outlineLevel="3">
      <c r="A30" s="28" t="s">
        <v>94</v>
      </c>
      <c r="B30" s="20" t="s">
        <v>148</v>
      </c>
      <c r="C30" s="29" t="s">
        <v>95</v>
      </c>
      <c r="D30" s="18">
        <f>D31</f>
        <v>1.2</v>
      </c>
      <c r="E30" s="16">
        <f>E31</f>
        <v>1.071</v>
      </c>
      <c r="F30" s="16">
        <f t="shared" si="0"/>
        <v>89.25</v>
      </c>
    </row>
    <row r="31" spans="1:6" ht="102" outlineLevel="7">
      <c r="A31" s="31" t="s">
        <v>94</v>
      </c>
      <c r="B31" s="31" t="s">
        <v>148</v>
      </c>
      <c r="C31" s="32" t="s">
        <v>95</v>
      </c>
      <c r="D31" s="30">
        <v>1.2</v>
      </c>
      <c r="E31" s="16">
        <v>1.071</v>
      </c>
      <c r="F31" s="16">
        <f t="shared" si="0"/>
        <v>89.25</v>
      </c>
    </row>
    <row r="32" spans="1:6" ht="102" outlineLevel="3">
      <c r="A32" s="28" t="s">
        <v>94</v>
      </c>
      <c r="B32" s="20" t="s">
        <v>147</v>
      </c>
      <c r="C32" s="21" t="s">
        <v>96</v>
      </c>
      <c r="D32" s="18">
        <f>D33</f>
        <v>269.1</v>
      </c>
      <c r="E32" s="16">
        <f>E33</f>
        <v>205.892</v>
      </c>
      <c r="F32" s="16">
        <f t="shared" si="0"/>
        <v>76.51133407655146</v>
      </c>
    </row>
    <row r="33" spans="1:6" ht="76.5" outlineLevel="7">
      <c r="A33" s="31" t="s">
        <v>94</v>
      </c>
      <c r="B33" s="31" t="s">
        <v>147</v>
      </c>
      <c r="C33" s="33" t="s">
        <v>96</v>
      </c>
      <c r="D33" s="30">
        <v>269.1</v>
      </c>
      <c r="E33" s="16">
        <v>205.892</v>
      </c>
      <c r="F33" s="16">
        <f t="shared" si="0"/>
        <v>76.51133407655146</v>
      </c>
    </row>
    <row r="34" spans="1:6" ht="102" outlineLevel="3">
      <c r="A34" s="28" t="s">
        <v>94</v>
      </c>
      <c r="B34" s="20" t="s">
        <v>146</v>
      </c>
      <c r="C34" s="21" t="s">
        <v>97</v>
      </c>
      <c r="D34" s="18">
        <f>D35</f>
        <v>-29.3</v>
      </c>
      <c r="E34" s="16">
        <f>E35</f>
        <v>-26.452</v>
      </c>
      <c r="F34" s="16">
        <f t="shared" si="0"/>
        <v>90.27986348122867</v>
      </c>
    </row>
    <row r="35" spans="1:6" ht="76.5" outlineLevel="7">
      <c r="A35" s="31" t="s">
        <v>94</v>
      </c>
      <c r="B35" s="31" t="s">
        <v>146</v>
      </c>
      <c r="C35" s="33" t="s">
        <v>97</v>
      </c>
      <c r="D35" s="30">
        <v>-29.3</v>
      </c>
      <c r="E35" s="16">
        <v>-26.452</v>
      </c>
      <c r="F35" s="16">
        <f t="shared" si="0"/>
        <v>90.27986348122867</v>
      </c>
    </row>
    <row r="36" spans="1:6" ht="12.75" outlineLevel="1">
      <c r="A36" s="20"/>
      <c r="B36" s="20" t="s">
        <v>98</v>
      </c>
      <c r="C36" s="21" t="s">
        <v>99</v>
      </c>
      <c r="D36" s="18">
        <f>D37+D40</f>
        <v>2884</v>
      </c>
      <c r="E36" s="18">
        <f>E37+E40</f>
        <v>1370.103</v>
      </c>
      <c r="F36" s="16">
        <f t="shared" si="0"/>
        <v>47.50703883495146</v>
      </c>
    </row>
    <row r="37" spans="1:6" ht="12.75" outlineLevel="2">
      <c r="A37" s="28" t="s">
        <v>80</v>
      </c>
      <c r="B37" s="20" t="s">
        <v>100</v>
      </c>
      <c r="C37" s="21" t="s">
        <v>101</v>
      </c>
      <c r="D37" s="18">
        <f>D38</f>
        <v>393</v>
      </c>
      <c r="E37" s="18">
        <f>E38</f>
        <v>66.864</v>
      </c>
      <c r="F37" s="16">
        <f t="shared" si="0"/>
        <v>17.01374045801527</v>
      </c>
    </row>
    <row r="38" spans="1:6" ht="63.75" outlineLevel="3">
      <c r="A38" s="28" t="s">
        <v>80</v>
      </c>
      <c r="B38" s="20" t="s">
        <v>120</v>
      </c>
      <c r="C38" s="21" t="s">
        <v>121</v>
      </c>
      <c r="D38" s="18">
        <f>D39</f>
        <v>393</v>
      </c>
      <c r="E38" s="16">
        <f>E39</f>
        <v>66.864</v>
      </c>
      <c r="F38" s="16">
        <f t="shared" si="0"/>
        <v>17.01374045801527</v>
      </c>
    </row>
    <row r="39" spans="1:6" ht="51" outlineLevel="7">
      <c r="A39" s="31" t="s">
        <v>80</v>
      </c>
      <c r="B39" s="31" t="s">
        <v>120</v>
      </c>
      <c r="C39" s="33" t="s">
        <v>122</v>
      </c>
      <c r="D39" s="30">
        <v>393</v>
      </c>
      <c r="E39" s="16">
        <v>66.864</v>
      </c>
      <c r="F39" s="16">
        <f t="shared" si="0"/>
        <v>17.01374045801527</v>
      </c>
    </row>
    <row r="40" spans="1:6" ht="12.75" outlineLevel="2">
      <c r="A40" s="20"/>
      <c r="B40" s="20" t="s">
        <v>102</v>
      </c>
      <c r="C40" s="21" t="s">
        <v>103</v>
      </c>
      <c r="D40" s="18">
        <f>D41+D44</f>
        <v>2491</v>
      </c>
      <c r="E40" s="18">
        <f>E41+E44</f>
        <v>1303.239</v>
      </c>
      <c r="F40" s="16">
        <f t="shared" si="0"/>
        <v>52.31790445604175</v>
      </c>
    </row>
    <row r="41" spans="1:6" ht="12.75" outlineLevel="3">
      <c r="A41" s="28" t="s">
        <v>80</v>
      </c>
      <c r="B41" s="20" t="s">
        <v>104</v>
      </c>
      <c r="C41" s="21" t="s">
        <v>105</v>
      </c>
      <c r="D41" s="18">
        <f>D42</f>
        <v>2441</v>
      </c>
      <c r="E41" s="18">
        <f>E42</f>
        <v>1274.598</v>
      </c>
      <c r="F41" s="16">
        <f t="shared" si="0"/>
        <v>52.21622285948382</v>
      </c>
    </row>
    <row r="42" spans="1:6" ht="51" outlineLevel="4">
      <c r="A42" s="28" t="s">
        <v>80</v>
      </c>
      <c r="B42" s="20" t="s">
        <v>123</v>
      </c>
      <c r="C42" s="21" t="s">
        <v>124</v>
      </c>
      <c r="D42" s="18">
        <f>D43</f>
        <v>2441</v>
      </c>
      <c r="E42" s="16">
        <f>E43</f>
        <v>1274.598</v>
      </c>
      <c r="F42" s="16">
        <f t="shared" si="0"/>
        <v>52.21622285948382</v>
      </c>
    </row>
    <row r="43" spans="1:6" ht="38.25" outlineLevel="7">
      <c r="A43" s="31" t="s">
        <v>80</v>
      </c>
      <c r="B43" s="31" t="s">
        <v>123</v>
      </c>
      <c r="C43" s="33" t="s">
        <v>124</v>
      </c>
      <c r="D43" s="30">
        <v>2441</v>
      </c>
      <c r="E43" s="16">
        <v>1274.598</v>
      </c>
      <c r="F43" s="16">
        <f t="shared" si="0"/>
        <v>52.21622285948382</v>
      </c>
    </row>
    <row r="44" spans="1:6" ht="12.75" outlineLevel="3">
      <c r="A44" s="20"/>
      <c r="B44" s="20" t="s">
        <v>106</v>
      </c>
      <c r="C44" s="21" t="s">
        <v>107</v>
      </c>
      <c r="D44" s="18">
        <f>D45</f>
        <v>50</v>
      </c>
      <c r="E44" s="18">
        <f>E45</f>
        <v>28.641</v>
      </c>
      <c r="F44" s="16">
        <f t="shared" si="0"/>
        <v>57.282</v>
      </c>
    </row>
    <row r="45" spans="1:6" ht="51" outlineLevel="4">
      <c r="A45" s="28" t="s">
        <v>80</v>
      </c>
      <c r="B45" s="20" t="s">
        <v>125</v>
      </c>
      <c r="C45" s="21" t="s">
        <v>126</v>
      </c>
      <c r="D45" s="18">
        <f>D46</f>
        <v>50</v>
      </c>
      <c r="E45" s="16">
        <f>E46</f>
        <v>28.641</v>
      </c>
      <c r="F45" s="16">
        <f t="shared" si="0"/>
        <v>57.282</v>
      </c>
    </row>
    <row r="46" spans="1:6" ht="51" outlineLevel="7">
      <c r="A46" s="31" t="s">
        <v>80</v>
      </c>
      <c r="B46" s="31" t="s">
        <v>125</v>
      </c>
      <c r="C46" s="33" t="s">
        <v>127</v>
      </c>
      <c r="D46" s="30">
        <v>50</v>
      </c>
      <c r="E46" s="16">
        <v>28.641</v>
      </c>
      <c r="F46" s="16">
        <f t="shared" si="0"/>
        <v>57.282</v>
      </c>
    </row>
    <row r="47" spans="1:6" ht="12.75" outlineLevel="1">
      <c r="A47" s="20"/>
      <c r="B47" s="20" t="s">
        <v>108</v>
      </c>
      <c r="C47" s="21" t="s">
        <v>109</v>
      </c>
      <c r="D47" s="18">
        <f>D48</f>
        <v>181</v>
      </c>
      <c r="E47" s="18">
        <f>E48</f>
        <v>95.6</v>
      </c>
      <c r="F47" s="16">
        <f t="shared" si="0"/>
        <v>52.817679558011044</v>
      </c>
    </row>
    <row r="48" spans="1:6" ht="51" outlineLevel="2">
      <c r="A48" s="28" t="s">
        <v>112</v>
      </c>
      <c r="B48" s="20" t="s">
        <v>110</v>
      </c>
      <c r="C48" s="21" t="s">
        <v>0</v>
      </c>
      <c r="D48" s="18">
        <f>D49</f>
        <v>181</v>
      </c>
      <c r="E48" s="16">
        <f>E49</f>
        <v>95.6</v>
      </c>
      <c r="F48" s="16">
        <f t="shared" si="0"/>
        <v>52.817679558011044</v>
      </c>
    </row>
    <row r="49" spans="1:6" ht="89.25" outlineLevel="3">
      <c r="A49" s="28" t="s">
        <v>112</v>
      </c>
      <c r="B49" s="20" t="s">
        <v>1</v>
      </c>
      <c r="C49" s="21" t="s">
        <v>2</v>
      </c>
      <c r="D49" s="18">
        <f>D50</f>
        <v>181</v>
      </c>
      <c r="E49" s="16">
        <v>95.6</v>
      </c>
      <c r="F49" s="16">
        <f t="shared" si="0"/>
        <v>52.817679558011044</v>
      </c>
    </row>
    <row r="50" spans="1:6" ht="89.25" outlineLevel="4">
      <c r="A50" s="28" t="s">
        <v>112</v>
      </c>
      <c r="B50" s="19" t="s">
        <v>1</v>
      </c>
      <c r="C50" s="34" t="s">
        <v>2</v>
      </c>
      <c r="D50" s="18">
        <v>181</v>
      </c>
      <c r="E50" s="16">
        <v>95.6</v>
      </c>
      <c r="F50" s="16">
        <f t="shared" si="0"/>
        <v>52.817679558011044</v>
      </c>
    </row>
    <row r="51" spans="1:6" ht="51" hidden="1" outlineLevel="1">
      <c r="A51" s="28" t="s">
        <v>112</v>
      </c>
      <c r="B51" s="20" t="s">
        <v>3</v>
      </c>
      <c r="C51" s="21" t="s">
        <v>4</v>
      </c>
      <c r="D51" s="18">
        <v>0</v>
      </c>
      <c r="E51" s="16"/>
      <c r="F51" s="16" t="e">
        <f t="shared" si="0"/>
        <v>#DIV/0!</v>
      </c>
    </row>
    <row r="52" spans="1:6" ht="114.75" hidden="1" outlineLevel="2">
      <c r="A52" s="28" t="s">
        <v>112</v>
      </c>
      <c r="B52" s="20" t="s">
        <v>5</v>
      </c>
      <c r="C52" s="29" t="s">
        <v>6</v>
      </c>
      <c r="D52" s="18">
        <v>0</v>
      </c>
      <c r="E52" s="16"/>
      <c r="F52" s="16" t="e">
        <f t="shared" si="0"/>
        <v>#DIV/0!</v>
      </c>
    </row>
    <row r="53" spans="1:6" ht="89.25" hidden="1" outlineLevel="3">
      <c r="A53" s="28" t="s">
        <v>112</v>
      </c>
      <c r="B53" s="20" t="s">
        <v>7</v>
      </c>
      <c r="C53" s="21" t="s">
        <v>8</v>
      </c>
      <c r="D53" s="18">
        <v>0</v>
      </c>
      <c r="E53" s="16"/>
      <c r="F53" s="16" t="e">
        <f t="shared" si="0"/>
        <v>#DIV/0!</v>
      </c>
    </row>
    <row r="54" spans="1:6" ht="102" hidden="1" outlineLevel="4">
      <c r="A54" s="28" t="s">
        <v>112</v>
      </c>
      <c r="B54" s="20" t="s">
        <v>9</v>
      </c>
      <c r="C54" s="29" t="s">
        <v>10</v>
      </c>
      <c r="D54" s="18">
        <v>0</v>
      </c>
      <c r="E54" s="16"/>
      <c r="F54" s="16" t="e">
        <f t="shared" si="0"/>
        <v>#DIV/0!</v>
      </c>
    </row>
    <row r="55" spans="1:6" ht="89.25" hidden="1" outlineLevel="7">
      <c r="A55" s="28" t="s">
        <v>112</v>
      </c>
      <c r="B55" s="31" t="s">
        <v>9</v>
      </c>
      <c r="C55" s="32" t="s">
        <v>10</v>
      </c>
      <c r="D55" s="18">
        <v>0</v>
      </c>
      <c r="E55" s="16"/>
      <c r="F55" s="16" t="e">
        <f t="shared" si="0"/>
        <v>#DIV/0!</v>
      </c>
    </row>
    <row r="56" spans="1:6" ht="102" hidden="1" outlineLevel="3">
      <c r="A56" s="28" t="s">
        <v>112</v>
      </c>
      <c r="B56" s="20" t="s">
        <v>11</v>
      </c>
      <c r="C56" s="29" t="s">
        <v>12</v>
      </c>
      <c r="D56" s="18">
        <v>0</v>
      </c>
      <c r="E56" s="16"/>
      <c r="F56" s="16" t="e">
        <f t="shared" si="0"/>
        <v>#DIV/0!</v>
      </c>
    </row>
    <row r="57" spans="1:6" ht="89.25" hidden="1" outlineLevel="4">
      <c r="A57" s="28" t="s">
        <v>112</v>
      </c>
      <c r="B57" s="20" t="s">
        <v>49</v>
      </c>
      <c r="C57" s="21" t="s">
        <v>48</v>
      </c>
      <c r="D57" s="18">
        <v>0</v>
      </c>
      <c r="E57" s="16"/>
      <c r="F57" s="16" t="e">
        <f t="shared" si="0"/>
        <v>#DIV/0!</v>
      </c>
    </row>
    <row r="58" spans="1:6" ht="76.5" hidden="1" outlineLevel="7">
      <c r="A58" s="28" t="s">
        <v>112</v>
      </c>
      <c r="B58" s="31" t="s">
        <v>49</v>
      </c>
      <c r="C58" s="33" t="s">
        <v>48</v>
      </c>
      <c r="D58" s="18">
        <v>0</v>
      </c>
      <c r="E58" s="16"/>
      <c r="F58" s="16" t="e">
        <f t="shared" si="0"/>
        <v>#DIV/0!</v>
      </c>
    </row>
    <row r="59" spans="1:6" ht="114.75" hidden="1" outlineLevel="2">
      <c r="A59" s="28" t="s">
        <v>112</v>
      </c>
      <c r="B59" s="20" t="s">
        <v>13</v>
      </c>
      <c r="C59" s="29" t="s">
        <v>14</v>
      </c>
      <c r="D59" s="18">
        <v>0</v>
      </c>
      <c r="E59" s="16"/>
      <c r="F59" s="16" t="e">
        <f t="shared" si="0"/>
        <v>#DIV/0!</v>
      </c>
    </row>
    <row r="60" spans="1:6" ht="114.75" hidden="1" outlineLevel="3">
      <c r="A60" s="28" t="s">
        <v>112</v>
      </c>
      <c r="B60" s="20" t="s">
        <v>15</v>
      </c>
      <c r="C60" s="29" t="s">
        <v>16</v>
      </c>
      <c r="D60" s="18">
        <v>0</v>
      </c>
      <c r="E60" s="16"/>
      <c r="F60" s="16" t="e">
        <f t="shared" si="0"/>
        <v>#DIV/0!</v>
      </c>
    </row>
    <row r="61" spans="1:6" ht="102" hidden="1" outlineLevel="4">
      <c r="A61" s="28" t="s">
        <v>112</v>
      </c>
      <c r="B61" s="20" t="s">
        <v>50</v>
      </c>
      <c r="C61" s="35" t="s">
        <v>51</v>
      </c>
      <c r="D61" s="18">
        <v>0</v>
      </c>
      <c r="E61" s="16"/>
      <c r="F61" s="16" t="e">
        <f t="shared" si="0"/>
        <v>#DIV/0!</v>
      </c>
    </row>
    <row r="62" spans="1:6" ht="89.25" hidden="1" outlineLevel="7">
      <c r="A62" s="28" t="s">
        <v>112</v>
      </c>
      <c r="B62" s="31" t="s">
        <v>50</v>
      </c>
      <c r="C62" s="36" t="s">
        <v>51</v>
      </c>
      <c r="D62" s="18">
        <v>0</v>
      </c>
      <c r="E62" s="16"/>
      <c r="F62" s="16" t="e">
        <f t="shared" si="0"/>
        <v>#DIV/0!</v>
      </c>
    </row>
    <row r="63" spans="1:6" ht="38.25" hidden="1" outlineLevel="1">
      <c r="A63" s="28" t="s">
        <v>112</v>
      </c>
      <c r="B63" s="20" t="s">
        <v>17</v>
      </c>
      <c r="C63" s="21" t="s">
        <v>18</v>
      </c>
      <c r="D63" s="18">
        <v>0</v>
      </c>
      <c r="E63" s="16"/>
      <c r="F63" s="16" t="e">
        <f t="shared" si="0"/>
        <v>#DIV/0!</v>
      </c>
    </row>
    <row r="64" spans="1:6" ht="25.5" hidden="1" outlineLevel="2">
      <c r="A64" s="28" t="s">
        <v>112</v>
      </c>
      <c r="B64" s="20" t="s">
        <v>19</v>
      </c>
      <c r="C64" s="21" t="s">
        <v>20</v>
      </c>
      <c r="D64" s="18">
        <v>0</v>
      </c>
      <c r="E64" s="16"/>
      <c r="F64" s="16" t="e">
        <f t="shared" si="0"/>
        <v>#DIV/0!</v>
      </c>
    </row>
    <row r="65" spans="1:6" ht="25.5" hidden="1" outlineLevel="3">
      <c r="A65" s="28" t="s">
        <v>112</v>
      </c>
      <c r="B65" s="20" t="s">
        <v>21</v>
      </c>
      <c r="C65" s="21" t="s">
        <v>22</v>
      </c>
      <c r="D65" s="18">
        <v>0</v>
      </c>
      <c r="E65" s="16"/>
      <c r="F65" s="16" t="e">
        <f t="shared" si="0"/>
        <v>#DIV/0!</v>
      </c>
    </row>
    <row r="66" spans="1:6" ht="51" hidden="1" outlineLevel="4">
      <c r="A66" s="28" t="s">
        <v>112</v>
      </c>
      <c r="B66" s="20" t="s">
        <v>52</v>
      </c>
      <c r="C66" s="21" t="s">
        <v>54</v>
      </c>
      <c r="D66" s="18">
        <v>0</v>
      </c>
      <c r="E66" s="16"/>
      <c r="F66" s="16" t="e">
        <f t="shared" si="0"/>
        <v>#DIV/0!</v>
      </c>
    </row>
    <row r="67" spans="1:6" ht="38.25" hidden="1" outlineLevel="7">
      <c r="A67" s="28" t="s">
        <v>112</v>
      </c>
      <c r="B67" s="31" t="s">
        <v>53</v>
      </c>
      <c r="C67" s="33" t="s">
        <v>54</v>
      </c>
      <c r="D67" s="18">
        <v>0</v>
      </c>
      <c r="E67" s="16"/>
      <c r="F67" s="16" t="e">
        <f t="shared" si="0"/>
        <v>#DIV/0!</v>
      </c>
    </row>
    <row r="68" spans="1:6" ht="25.5" hidden="1" outlineLevel="1">
      <c r="A68" s="20"/>
      <c r="B68" s="20" t="s">
        <v>23</v>
      </c>
      <c r="C68" s="21" t="s">
        <v>24</v>
      </c>
      <c r="D68" s="18">
        <v>0</v>
      </c>
      <c r="E68" s="16"/>
      <c r="F68" s="16" t="e">
        <f t="shared" si="0"/>
        <v>#DIV/0!</v>
      </c>
    </row>
    <row r="69" spans="1:6" ht="102" hidden="1" outlineLevel="2">
      <c r="A69" s="28" t="s">
        <v>112</v>
      </c>
      <c r="B69" s="20" t="s">
        <v>25</v>
      </c>
      <c r="C69" s="29" t="s">
        <v>26</v>
      </c>
      <c r="D69" s="18">
        <v>0</v>
      </c>
      <c r="E69" s="16"/>
      <c r="F69" s="16" t="e">
        <f t="shared" si="0"/>
        <v>#DIV/0!</v>
      </c>
    </row>
    <row r="70" spans="1:6" ht="114.75" hidden="1" outlineLevel="3">
      <c r="A70" s="28" t="s">
        <v>112</v>
      </c>
      <c r="B70" s="20" t="s">
        <v>55</v>
      </c>
      <c r="C70" s="29" t="s">
        <v>58</v>
      </c>
      <c r="D70" s="18">
        <v>0</v>
      </c>
      <c r="E70" s="16"/>
      <c r="F70" s="16" t="e">
        <f t="shared" si="0"/>
        <v>#DIV/0!</v>
      </c>
    </row>
    <row r="71" spans="1:6" ht="102" hidden="1" outlineLevel="7">
      <c r="A71" s="19" t="s">
        <v>112</v>
      </c>
      <c r="B71" s="31" t="s">
        <v>56</v>
      </c>
      <c r="C71" s="32" t="s">
        <v>57</v>
      </c>
      <c r="D71" s="18">
        <v>0</v>
      </c>
      <c r="E71" s="16"/>
      <c r="F71" s="16" t="e">
        <f t="shared" si="0"/>
        <v>#DIV/0!</v>
      </c>
    </row>
    <row r="72" spans="1:6" ht="38.25" hidden="1" outlineLevel="2">
      <c r="A72" s="19" t="s">
        <v>112</v>
      </c>
      <c r="B72" s="20" t="s">
        <v>27</v>
      </c>
      <c r="C72" s="21" t="s">
        <v>28</v>
      </c>
      <c r="D72" s="18">
        <v>0</v>
      </c>
      <c r="E72" s="16"/>
      <c r="F72" s="16" t="e">
        <f t="shared" si="0"/>
        <v>#DIV/0!</v>
      </c>
    </row>
    <row r="73" spans="1:6" ht="38.25" hidden="1" outlineLevel="3">
      <c r="A73" s="19" t="s">
        <v>112</v>
      </c>
      <c r="B73" s="20" t="s">
        <v>29</v>
      </c>
      <c r="C73" s="21" t="s">
        <v>30</v>
      </c>
      <c r="D73" s="18">
        <v>0</v>
      </c>
      <c r="E73" s="16"/>
      <c r="F73" s="16" t="e">
        <f t="shared" si="0"/>
        <v>#DIV/0!</v>
      </c>
    </row>
    <row r="74" spans="1:6" ht="63.75" hidden="1" outlineLevel="4">
      <c r="A74" s="19" t="s">
        <v>112</v>
      </c>
      <c r="B74" s="20" t="s">
        <v>59</v>
      </c>
      <c r="C74" s="21" t="s">
        <v>31</v>
      </c>
      <c r="D74" s="18">
        <v>0</v>
      </c>
      <c r="E74" s="16"/>
      <c r="F74" s="16" t="e">
        <f t="shared" si="0"/>
        <v>#DIV/0!</v>
      </c>
    </row>
    <row r="75" spans="1:6" ht="51" hidden="1" outlineLevel="7">
      <c r="A75" s="19" t="s">
        <v>112</v>
      </c>
      <c r="B75" s="31" t="s">
        <v>59</v>
      </c>
      <c r="C75" s="33" t="s">
        <v>60</v>
      </c>
      <c r="D75" s="18">
        <v>0</v>
      </c>
      <c r="E75" s="16"/>
      <c r="F75" s="16" t="e">
        <f t="shared" si="0"/>
        <v>#DIV/0!</v>
      </c>
    </row>
    <row r="76" spans="1:6" ht="25.5" hidden="1" outlineLevel="1">
      <c r="A76" s="19" t="s">
        <v>112</v>
      </c>
      <c r="B76" s="20" t="s">
        <v>32</v>
      </c>
      <c r="C76" s="21" t="s">
        <v>33</v>
      </c>
      <c r="D76" s="18">
        <v>0</v>
      </c>
      <c r="E76" s="16"/>
      <c r="F76" s="16" t="e">
        <f t="shared" si="0"/>
        <v>#DIV/0!</v>
      </c>
    </row>
    <row r="77" spans="1:6" ht="38.25" hidden="1" outlineLevel="2">
      <c r="A77" s="19" t="s">
        <v>112</v>
      </c>
      <c r="B77" s="20" t="s">
        <v>34</v>
      </c>
      <c r="C77" s="21" t="s">
        <v>35</v>
      </c>
      <c r="D77" s="18">
        <v>0</v>
      </c>
      <c r="E77" s="16"/>
      <c r="F77" s="16" t="e">
        <f t="shared" si="0"/>
        <v>#DIV/0!</v>
      </c>
    </row>
    <row r="78" spans="1:6" ht="76.5" hidden="1" outlineLevel="2">
      <c r="A78" s="19" t="s">
        <v>112</v>
      </c>
      <c r="B78" s="20" t="s">
        <v>36</v>
      </c>
      <c r="C78" s="21" t="s">
        <v>37</v>
      </c>
      <c r="D78" s="18">
        <v>0</v>
      </c>
      <c r="E78" s="16"/>
      <c r="F78" s="16" t="e">
        <f t="shared" si="0"/>
        <v>#DIV/0!</v>
      </c>
    </row>
    <row r="79" spans="1:6" ht="76.5" hidden="1" outlineLevel="7">
      <c r="A79" s="19" t="s">
        <v>112</v>
      </c>
      <c r="B79" s="31" t="s">
        <v>62</v>
      </c>
      <c r="C79" s="33" t="s">
        <v>61</v>
      </c>
      <c r="D79" s="18">
        <v>0</v>
      </c>
      <c r="E79" s="16"/>
      <c r="F79" s="16" t="e">
        <f aca="true" t="shared" si="1" ref="F79:F84">E79/D79*100</f>
        <v>#DIV/0!</v>
      </c>
    </row>
    <row r="80" spans="1:6" ht="38.25" hidden="1" outlineLevel="2">
      <c r="A80" s="19" t="s">
        <v>112</v>
      </c>
      <c r="B80" s="20" t="s">
        <v>38</v>
      </c>
      <c r="C80" s="21" t="s">
        <v>39</v>
      </c>
      <c r="D80" s="18">
        <v>0</v>
      </c>
      <c r="E80" s="16"/>
      <c r="F80" s="16" t="e">
        <f t="shared" si="1"/>
        <v>#DIV/0!</v>
      </c>
    </row>
    <row r="81" spans="1:6" ht="51" hidden="1" outlineLevel="3">
      <c r="A81" s="19" t="s">
        <v>112</v>
      </c>
      <c r="B81" s="19" t="s">
        <v>63</v>
      </c>
      <c r="C81" s="34" t="s">
        <v>64</v>
      </c>
      <c r="D81" s="18">
        <v>0</v>
      </c>
      <c r="E81" s="16"/>
      <c r="F81" s="16" t="e">
        <f t="shared" si="1"/>
        <v>#DIV/0!</v>
      </c>
    </row>
    <row r="82" spans="1:6" ht="12.75" hidden="1" outlineLevel="1">
      <c r="A82" s="19" t="s">
        <v>112</v>
      </c>
      <c r="B82" s="20" t="s">
        <v>40</v>
      </c>
      <c r="C82" s="21" t="s">
        <v>41</v>
      </c>
      <c r="D82" s="18">
        <v>0</v>
      </c>
      <c r="E82" s="16"/>
      <c r="F82" s="16" t="e">
        <f t="shared" si="1"/>
        <v>#DIV/0!</v>
      </c>
    </row>
    <row r="83" spans="1:6" ht="12.75" hidden="1" outlineLevel="2">
      <c r="A83" s="19" t="s">
        <v>112</v>
      </c>
      <c r="B83" s="20" t="s">
        <v>42</v>
      </c>
      <c r="C83" s="21" t="s">
        <v>43</v>
      </c>
      <c r="D83" s="18">
        <v>0</v>
      </c>
      <c r="E83" s="16"/>
      <c r="F83" s="16" t="e">
        <f t="shared" si="1"/>
        <v>#DIV/0!</v>
      </c>
    </row>
    <row r="84" spans="1:6" ht="25.5" hidden="1" outlineLevel="3">
      <c r="A84" s="19" t="s">
        <v>112</v>
      </c>
      <c r="B84" s="20" t="s">
        <v>65</v>
      </c>
      <c r="C84" s="21" t="s">
        <v>66</v>
      </c>
      <c r="D84" s="18">
        <v>0</v>
      </c>
      <c r="E84" s="16"/>
      <c r="F84" s="16" t="e">
        <f t="shared" si="1"/>
        <v>#DIV/0!</v>
      </c>
    </row>
    <row r="85" spans="1:6" ht="51" outlineLevel="3">
      <c r="A85" s="19"/>
      <c r="B85" s="26" t="s">
        <v>3</v>
      </c>
      <c r="C85" s="21" t="s">
        <v>4</v>
      </c>
      <c r="D85" s="18">
        <f>D86+D89</f>
        <v>298.705</v>
      </c>
      <c r="E85" s="18">
        <f>E86+E89</f>
        <v>119.654</v>
      </c>
      <c r="F85" s="16">
        <v>0</v>
      </c>
    </row>
    <row r="86" spans="1:6" ht="122.25" customHeight="1" outlineLevel="3">
      <c r="A86" s="31" t="s">
        <v>112</v>
      </c>
      <c r="B86" s="26" t="s">
        <v>5</v>
      </c>
      <c r="C86" s="35" t="s">
        <v>140</v>
      </c>
      <c r="D86" s="18">
        <f>D87</f>
        <v>3.34</v>
      </c>
      <c r="E86" s="16">
        <f>E87</f>
        <v>3.34</v>
      </c>
      <c r="F86" s="16">
        <v>100</v>
      </c>
    </row>
    <row r="87" spans="1:6" ht="115.5" customHeight="1" outlineLevel="3">
      <c r="A87" s="31" t="s">
        <v>112</v>
      </c>
      <c r="B87" s="26" t="s">
        <v>141</v>
      </c>
      <c r="C87" s="35" t="s">
        <v>143</v>
      </c>
      <c r="D87" s="18">
        <f>D88</f>
        <v>3.34</v>
      </c>
      <c r="E87" s="16">
        <f>E88</f>
        <v>3.34</v>
      </c>
      <c r="F87" s="16">
        <v>100</v>
      </c>
    </row>
    <row r="88" spans="1:6" ht="102.75" customHeight="1" outlineLevel="3">
      <c r="A88" s="31" t="s">
        <v>112</v>
      </c>
      <c r="B88" s="26" t="s">
        <v>142</v>
      </c>
      <c r="C88" s="21" t="s">
        <v>144</v>
      </c>
      <c r="D88" s="18">
        <v>3.34</v>
      </c>
      <c r="E88" s="16">
        <v>3.34</v>
      </c>
      <c r="F88" s="16">
        <v>100</v>
      </c>
    </row>
    <row r="89" spans="1:6" ht="56.25" customHeight="1" outlineLevel="3">
      <c r="A89" s="31" t="s">
        <v>112</v>
      </c>
      <c r="B89" s="26" t="s">
        <v>187</v>
      </c>
      <c r="C89" s="21" t="s">
        <v>188</v>
      </c>
      <c r="D89" s="18">
        <f>D90</f>
        <v>295.365</v>
      </c>
      <c r="E89" s="16">
        <f>E90</f>
        <v>116.314</v>
      </c>
      <c r="F89" s="16">
        <v>39.38</v>
      </c>
    </row>
    <row r="90" spans="1:6" s="15" customFormat="1" ht="61.5" customHeight="1" outlineLevel="3">
      <c r="A90" s="31" t="s">
        <v>112</v>
      </c>
      <c r="B90" s="48" t="s">
        <v>187</v>
      </c>
      <c r="C90" s="33" t="s">
        <v>188</v>
      </c>
      <c r="D90" s="30">
        <v>295.365</v>
      </c>
      <c r="E90" s="16">
        <v>116.314</v>
      </c>
      <c r="F90" s="16">
        <v>39.38</v>
      </c>
    </row>
    <row r="91" spans="1:6" ht="13.5">
      <c r="A91" s="26"/>
      <c r="B91" s="26" t="s">
        <v>44</v>
      </c>
      <c r="C91" s="27" t="s">
        <v>45</v>
      </c>
      <c r="D91" s="18">
        <f>D92</f>
        <v>96904.81</v>
      </c>
      <c r="E91" s="18">
        <f>E92</f>
        <v>78856.24500000001</v>
      </c>
      <c r="F91" s="16">
        <f aca="true" t="shared" si="2" ref="F91:F146">E91/D91*100</f>
        <v>81.37495445272532</v>
      </c>
    </row>
    <row r="92" spans="1:6" ht="38.25" outlineLevel="1">
      <c r="A92" s="20"/>
      <c r="B92" s="20" t="s">
        <v>46</v>
      </c>
      <c r="C92" s="21" t="s">
        <v>47</v>
      </c>
      <c r="D92" s="18">
        <f>D93+D97+D104</f>
        <v>96904.81</v>
      </c>
      <c r="E92" s="18">
        <f>E93+E104+E97</f>
        <v>78856.24500000001</v>
      </c>
      <c r="F92" s="16">
        <f t="shared" si="2"/>
        <v>81.37495445272532</v>
      </c>
    </row>
    <row r="93" spans="1:6" ht="39" customHeight="1" outlineLevel="1">
      <c r="A93" s="28" t="s">
        <v>112</v>
      </c>
      <c r="B93" s="20" t="s">
        <v>176</v>
      </c>
      <c r="C93" s="37" t="s">
        <v>111</v>
      </c>
      <c r="D93" s="18">
        <f>D94</f>
        <v>24153.472999999998</v>
      </c>
      <c r="E93" s="18">
        <f>E94</f>
        <v>18115.146</v>
      </c>
      <c r="F93" s="16">
        <f t="shared" si="2"/>
        <v>75.00017078289322</v>
      </c>
    </row>
    <row r="94" spans="1:6" ht="38.25" outlineLevel="1">
      <c r="A94" s="28" t="s">
        <v>112</v>
      </c>
      <c r="B94" s="31" t="s">
        <v>175</v>
      </c>
      <c r="C94" s="6" t="s">
        <v>128</v>
      </c>
      <c r="D94" s="18">
        <f>D95+D96</f>
        <v>24153.472999999998</v>
      </c>
      <c r="E94" s="18">
        <f>E95+E96</f>
        <v>18115.146</v>
      </c>
      <c r="F94" s="16">
        <f t="shared" si="2"/>
        <v>75.00017078289322</v>
      </c>
    </row>
    <row r="95" spans="1:6" ht="151.5" customHeight="1" outlineLevel="1">
      <c r="A95" s="28" t="s">
        <v>112</v>
      </c>
      <c r="B95" s="20" t="s">
        <v>164</v>
      </c>
      <c r="C95" s="29" t="s">
        <v>129</v>
      </c>
      <c r="D95" s="18">
        <v>5423.831</v>
      </c>
      <c r="E95" s="16">
        <v>4067.91</v>
      </c>
      <c r="F95" s="16">
        <f t="shared" si="2"/>
        <v>75.00067756535924</v>
      </c>
    </row>
    <row r="96" spans="1:6" ht="150.75" customHeight="1" outlineLevel="1">
      <c r="A96" s="28" t="s">
        <v>112</v>
      </c>
      <c r="B96" s="20" t="s">
        <v>163</v>
      </c>
      <c r="C96" s="29" t="s">
        <v>130</v>
      </c>
      <c r="D96" s="18">
        <v>18729.642</v>
      </c>
      <c r="E96" s="16">
        <v>14047.236</v>
      </c>
      <c r="F96" s="16">
        <f t="shared" si="2"/>
        <v>75.00002402608656</v>
      </c>
    </row>
    <row r="97" spans="1:6" ht="25.5" outlineLevel="2">
      <c r="A97" s="28" t="s">
        <v>112</v>
      </c>
      <c r="B97" s="20" t="s">
        <v>174</v>
      </c>
      <c r="C97" s="21" t="s">
        <v>68</v>
      </c>
      <c r="D97" s="18">
        <f>D98+D101</f>
        <v>615.962</v>
      </c>
      <c r="E97" s="18">
        <f>E98+E101</f>
        <v>496.289</v>
      </c>
      <c r="F97" s="16">
        <f t="shared" si="2"/>
        <v>80.57136641546069</v>
      </c>
    </row>
    <row r="98" spans="1:6" ht="91.5" customHeight="1" outlineLevel="3">
      <c r="A98" s="28" t="s">
        <v>112</v>
      </c>
      <c r="B98" s="20" t="s">
        <v>177</v>
      </c>
      <c r="C98" s="21" t="s">
        <v>131</v>
      </c>
      <c r="D98" s="18">
        <f>D99</f>
        <v>596.03</v>
      </c>
      <c r="E98" s="16">
        <f>E99</f>
        <v>481.34</v>
      </c>
      <c r="F98" s="16">
        <f t="shared" si="2"/>
        <v>80.75767998255121</v>
      </c>
    </row>
    <row r="99" spans="1:6" ht="93.75" customHeight="1" outlineLevel="4">
      <c r="A99" s="28" t="s">
        <v>112</v>
      </c>
      <c r="B99" s="20" t="s">
        <v>172</v>
      </c>
      <c r="C99" s="21" t="s">
        <v>131</v>
      </c>
      <c r="D99" s="18">
        <f>D100</f>
        <v>596.03</v>
      </c>
      <c r="E99" s="16">
        <f>E100</f>
        <v>481.34</v>
      </c>
      <c r="F99" s="16">
        <f t="shared" si="2"/>
        <v>80.75767998255121</v>
      </c>
    </row>
    <row r="100" spans="1:6" ht="97.5" customHeight="1" outlineLevel="7">
      <c r="A100" s="19" t="s">
        <v>112</v>
      </c>
      <c r="B100" s="31" t="s">
        <v>172</v>
      </c>
      <c r="C100" s="33" t="s">
        <v>131</v>
      </c>
      <c r="D100" s="30">
        <v>596.03</v>
      </c>
      <c r="E100" s="16">
        <v>481.34</v>
      </c>
      <c r="F100" s="16">
        <f t="shared" si="2"/>
        <v>80.75767998255121</v>
      </c>
    </row>
    <row r="101" spans="1:6" ht="38.25" outlineLevel="3">
      <c r="A101" s="28" t="s">
        <v>112</v>
      </c>
      <c r="B101" s="20" t="s">
        <v>173</v>
      </c>
      <c r="C101" s="21" t="s">
        <v>69</v>
      </c>
      <c r="D101" s="18">
        <f>D102</f>
        <v>19.932</v>
      </c>
      <c r="E101" s="18">
        <f>E102</f>
        <v>14.949</v>
      </c>
      <c r="F101" s="16">
        <f t="shared" si="2"/>
        <v>75</v>
      </c>
    </row>
    <row r="102" spans="1:6" ht="89.25" outlineLevel="5">
      <c r="A102" s="28" t="s">
        <v>112</v>
      </c>
      <c r="B102" s="20" t="s">
        <v>162</v>
      </c>
      <c r="C102" s="38" t="s">
        <v>132</v>
      </c>
      <c r="D102" s="18">
        <f>D103</f>
        <v>19.932</v>
      </c>
      <c r="E102" s="18">
        <f>E103</f>
        <v>14.949</v>
      </c>
      <c r="F102" s="16">
        <f t="shared" si="2"/>
        <v>75</v>
      </c>
    </row>
    <row r="103" spans="1:6" ht="95.25" customHeight="1" outlineLevel="7">
      <c r="A103" s="19" t="s">
        <v>112</v>
      </c>
      <c r="B103" s="31" t="s">
        <v>162</v>
      </c>
      <c r="C103" s="32" t="s">
        <v>132</v>
      </c>
      <c r="D103" s="30">
        <v>19.932</v>
      </c>
      <c r="E103" s="16">
        <v>14.949</v>
      </c>
      <c r="F103" s="16">
        <f t="shared" si="2"/>
        <v>75</v>
      </c>
    </row>
    <row r="104" spans="1:6" ht="12.75" outlineLevel="2">
      <c r="A104" s="20"/>
      <c r="B104" s="20" t="s">
        <v>171</v>
      </c>
      <c r="C104" s="21" t="s">
        <v>70</v>
      </c>
      <c r="D104" s="18">
        <f>D105+D109+D107</f>
        <v>72135.375</v>
      </c>
      <c r="E104" s="18">
        <f>E105+E109+E107</f>
        <v>60244.81</v>
      </c>
      <c r="F104" s="16">
        <f t="shared" si="2"/>
        <v>83.51631914300023</v>
      </c>
    </row>
    <row r="105" spans="1:6" ht="92.25" customHeight="1" outlineLevel="3">
      <c r="A105" s="28" t="s">
        <v>112</v>
      </c>
      <c r="B105" s="20" t="s">
        <v>161</v>
      </c>
      <c r="C105" s="21" t="s">
        <v>133</v>
      </c>
      <c r="D105" s="18">
        <f>D106</f>
        <v>3880.392</v>
      </c>
      <c r="E105" s="18">
        <f>E106</f>
        <v>2199.957</v>
      </c>
      <c r="F105" s="16">
        <f t="shared" si="2"/>
        <v>56.69419481330752</v>
      </c>
    </row>
    <row r="106" spans="1:6" ht="89.25" outlineLevel="4">
      <c r="A106" s="28" t="s">
        <v>112</v>
      </c>
      <c r="B106" s="20" t="s">
        <v>160</v>
      </c>
      <c r="C106" s="39" t="s">
        <v>113</v>
      </c>
      <c r="D106" s="18">
        <v>3880.392</v>
      </c>
      <c r="E106" s="16">
        <v>2199.957</v>
      </c>
      <c r="F106" s="16">
        <f t="shared" si="2"/>
        <v>56.69419481330752</v>
      </c>
    </row>
    <row r="107" spans="1:6" ht="27.75" customHeight="1" outlineLevel="4">
      <c r="A107" s="20" t="s">
        <v>112</v>
      </c>
      <c r="B107" s="20" t="s">
        <v>167</v>
      </c>
      <c r="C107" s="39" t="s">
        <v>168</v>
      </c>
      <c r="D107" s="18">
        <f>D108</f>
        <v>489.677</v>
      </c>
      <c r="E107" s="16">
        <f>E108</f>
        <v>368.021</v>
      </c>
      <c r="F107" s="16">
        <v>75.16</v>
      </c>
    </row>
    <row r="108" spans="1:6" ht="26.25" customHeight="1" outlineLevel="4">
      <c r="A108" s="20" t="s">
        <v>112</v>
      </c>
      <c r="B108" s="20" t="s">
        <v>167</v>
      </c>
      <c r="C108" s="39" t="s">
        <v>168</v>
      </c>
      <c r="D108" s="18">
        <v>489.677</v>
      </c>
      <c r="E108" s="16">
        <v>368.021</v>
      </c>
      <c r="F108" s="16">
        <v>75.16</v>
      </c>
    </row>
    <row r="109" spans="1:6" ht="25.5" outlineLevel="4">
      <c r="A109" s="20"/>
      <c r="B109" s="20" t="s">
        <v>169</v>
      </c>
      <c r="C109" s="21" t="s">
        <v>67</v>
      </c>
      <c r="D109" s="18">
        <f>D110</f>
        <v>67765.30600000001</v>
      </c>
      <c r="E109" s="18">
        <f>E110</f>
        <v>57676.831999999995</v>
      </c>
      <c r="F109" s="16">
        <f t="shared" si="2"/>
        <v>85.11262680640738</v>
      </c>
    </row>
    <row r="110" spans="1:6" ht="38.25" outlineLevel="3">
      <c r="A110" s="28" t="s">
        <v>112</v>
      </c>
      <c r="B110" s="20" t="s">
        <v>170</v>
      </c>
      <c r="C110" s="21" t="s">
        <v>118</v>
      </c>
      <c r="D110" s="18">
        <f>D113+D115+D117+D119+D121+D129+D131+D133+D135+D137+D145+D111+D139+D141+D123+D125+D127+D143</f>
        <v>67765.30600000001</v>
      </c>
      <c r="E110" s="18">
        <f>E111+E113+E115+E117+E119+E121+E129+E131+E133+E135+E137+E145+E139+E141+E143+E123+E125+E127</f>
        <v>57676.831999999995</v>
      </c>
      <c r="F110" s="16">
        <f t="shared" si="2"/>
        <v>85.11262680640738</v>
      </c>
    </row>
    <row r="111" spans="1:6" ht="114.75" outlineLevel="3">
      <c r="A111" s="20" t="s">
        <v>112</v>
      </c>
      <c r="B111" s="20" t="s">
        <v>184</v>
      </c>
      <c r="C111" s="35" t="s">
        <v>145</v>
      </c>
      <c r="D111" s="18">
        <f>D112</f>
        <v>616.63</v>
      </c>
      <c r="E111" s="17">
        <f>E112</f>
        <v>616.63</v>
      </c>
      <c r="F111" s="16">
        <v>100</v>
      </c>
    </row>
    <row r="112" spans="1:6" ht="102" outlineLevel="3">
      <c r="A112" s="40" t="s">
        <v>112</v>
      </c>
      <c r="B112" s="31" t="s">
        <v>184</v>
      </c>
      <c r="C112" s="36" t="s">
        <v>145</v>
      </c>
      <c r="D112" s="30">
        <v>616.63</v>
      </c>
      <c r="E112" s="16">
        <v>616.63</v>
      </c>
      <c r="F112" s="16">
        <v>100</v>
      </c>
    </row>
    <row r="113" spans="1:6" ht="106.5" customHeight="1" outlineLevel="3">
      <c r="A113" s="42" t="s">
        <v>112</v>
      </c>
      <c r="B113" s="20" t="s">
        <v>181</v>
      </c>
      <c r="C113" s="43" t="s">
        <v>138</v>
      </c>
      <c r="D113" s="18">
        <f>D114</f>
        <v>316.5</v>
      </c>
      <c r="E113" s="17">
        <f>E114</f>
        <v>316.5</v>
      </c>
      <c r="F113" s="16">
        <f t="shared" si="2"/>
        <v>100</v>
      </c>
    </row>
    <row r="114" spans="1:6" ht="89.25" outlineLevel="3">
      <c r="A114" s="40" t="s">
        <v>112</v>
      </c>
      <c r="B114" s="31" t="s">
        <v>181</v>
      </c>
      <c r="C114" s="41" t="s">
        <v>138</v>
      </c>
      <c r="D114" s="30">
        <v>316.5</v>
      </c>
      <c r="E114" s="16">
        <v>316.5</v>
      </c>
      <c r="F114" s="16">
        <f t="shared" si="2"/>
        <v>100</v>
      </c>
    </row>
    <row r="115" spans="1:6" ht="127.5" customHeight="1" outlineLevel="3">
      <c r="A115" s="28" t="s">
        <v>112</v>
      </c>
      <c r="B115" s="20" t="s">
        <v>182</v>
      </c>
      <c r="C115" s="35" t="s">
        <v>183</v>
      </c>
      <c r="D115" s="18">
        <f>D116</f>
        <v>35.167</v>
      </c>
      <c r="E115" s="17">
        <f>E116</f>
        <v>35.167</v>
      </c>
      <c r="F115" s="16">
        <v>100</v>
      </c>
    </row>
    <row r="116" spans="1:6" ht="89.25" outlineLevel="3">
      <c r="A116" s="19" t="s">
        <v>112</v>
      </c>
      <c r="B116" s="31" t="s">
        <v>182</v>
      </c>
      <c r="C116" s="36" t="s">
        <v>183</v>
      </c>
      <c r="D116" s="30">
        <v>35.167</v>
      </c>
      <c r="E116" s="16">
        <v>35.167</v>
      </c>
      <c r="F116" s="16">
        <v>100</v>
      </c>
    </row>
    <row r="117" spans="1:6" s="47" customFormat="1" ht="114.75" outlineLevel="3">
      <c r="A117" s="20" t="s">
        <v>112</v>
      </c>
      <c r="B117" s="20" t="s">
        <v>165</v>
      </c>
      <c r="C117" s="35" t="s">
        <v>166</v>
      </c>
      <c r="D117" s="18">
        <f>D118</f>
        <v>100</v>
      </c>
      <c r="E117" s="17">
        <f>E118</f>
        <v>100</v>
      </c>
      <c r="F117" s="17">
        <v>100</v>
      </c>
    </row>
    <row r="118" spans="1:6" s="15" customFormat="1" ht="102" outlineLevel="3">
      <c r="A118" s="31" t="s">
        <v>112</v>
      </c>
      <c r="B118" s="31" t="s">
        <v>165</v>
      </c>
      <c r="C118" s="36" t="s">
        <v>166</v>
      </c>
      <c r="D118" s="30">
        <v>100</v>
      </c>
      <c r="E118" s="16">
        <v>100</v>
      </c>
      <c r="F118" s="16">
        <v>100</v>
      </c>
    </row>
    <row r="119" spans="1:6" ht="180" outlineLevel="4">
      <c r="A119" s="20" t="s">
        <v>112</v>
      </c>
      <c r="B119" s="20" t="s">
        <v>159</v>
      </c>
      <c r="C119" s="44" t="s">
        <v>134</v>
      </c>
      <c r="D119" s="18">
        <f>D120</f>
        <v>4275</v>
      </c>
      <c r="E119" s="17">
        <f>E120</f>
        <v>3300</v>
      </c>
      <c r="F119" s="16">
        <f t="shared" si="2"/>
        <v>77.19298245614034</v>
      </c>
    </row>
    <row r="120" spans="1:6" ht="157.5" outlineLevel="7">
      <c r="A120" s="31" t="s">
        <v>112</v>
      </c>
      <c r="B120" s="31" t="s">
        <v>159</v>
      </c>
      <c r="C120" s="45" t="s">
        <v>134</v>
      </c>
      <c r="D120" s="30">
        <v>4275</v>
      </c>
      <c r="E120" s="16">
        <v>3300</v>
      </c>
      <c r="F120" s="16">
        <f t="shared" si="2"/>
        <v>77.19298245614034</v>
      </c>
    </row>
    <row r="121" spans="1:6" ht="165.75" outlineLevel="3">
      <c r="A121" s="20" t="s">
        <v>112</v>
      </c>
      <c r="B121" s="20" t="s">
        <v>158</v>
      </c>
      <c r="C121" s="35" t="s">
        <v>135</v>
      </c>
      <c r="D121" s="18">
        <f>D122</f>
        <v>1815.684</v>
      </c>
      <c r="E121" s="17">
        <f>E122</f>
        <v>0</v>
      </c>
      <c r="F121" s="16">
        <f t="shared" si="2"/>
        <v>0</v>
      </c>
    </row>
    <row r="122" spans="1:6" ht="152.25" customHeight="1" outlineLevel="4">
      <c r="A122" s="31" t="s">
        <v>112</v>
      </c>
      <c r="B122" s="31" t="s">
        <v>158</v>
      </c>
      <c r="C122" s="36" t="s">
        <v>135</v>
      </c>
      <c r="D122" s="30">
        <v>1815.684</v>
      </c>
      <c r="E122" s="16">
        <v>0</v>
      </c>
      <c r="F122" s="16">
        <f t="shared" si="2"/>
        <v>0</v>
      </c>
    </row>
    <row r="123" spans="1:6" s="47" customFormat="1" ht="110.25" customHeight="1" outlineLevel="4">
      <c r="A123" s="20" t="s">
        <v>112</v>
      </c>
      <c r="B123" s="20" t="s">
        <v>189</v>
      </c>
      <c r="C123" s="35" t="s">
        <v>190</v>
      </c>
      <c r="D123" s="18">
        <f>D124</f>
        <v>3500</v>
      </c>
      <c r="E123" s="17">
        <f>E124</f>
        <v>500</v>
      </c>
      <c r="F123" s="17">
        <v>14.28</v>
      </c>
    </row>
    <row r="124" spans="1:6" ht="110.25" customHeight="1" outlineLevel="4">
      <c r="A124" s="31" t="s">
        <v>112</v>
      </c>
      <c r="B124" s="31" t="s">
        <v>189</v>
      </c>
      <c r="C124" s="36" t="s">
        <v>190</v>
      </c>
      <c r="D124" s="30">
        <v>3500</v>
      </c>
      <c r="E124" s="16">
        <v>500</v>
      </c>
      <c r="F124" s="16">
        <v>14.28</v>
      </c>
    </row>
    <row r="125" spans="1:6" s="47" customFormat="1" ht="152.25" customHeight="1" outlineLevel="4">
      <c r="A125" s="20" t="s">
        <v>112</v>
      </c>
      <c r="B125" s="20" t="s">
        <v>192</v>
      </c>
      <c r="C125" s="35" t="s">
        <v>193</v>
      </c>
      <c r="D125" s="18">
        <f>D126</f>
        <v>1402.6</v>
      </c>
      <c r="E125" s="17">
        <f>E126</f>
        <v>1402.6</v>
      </c>
      <c r="F125" s="17">
        <v>100</v>
      </c>
    </row>
    <row r="126" spans="1:6" ht="140.25" customHeight="1" outlineLevel="4">
      <c r="A126" s="31" t="s">
        <v>112</v>
      </c>
      <c r="B126" s="31" t="s">
        <v>192</v>
      </c>
      <c r="C126" s="36" t="s">
        <v>193</v>
      </c>
      <c r="D126" s="30">
        <v>1402.6</v>
      </c>
      <c r="E126" s="16">
        <v>1402.6</v>
      </c>
      <c r="F126" s="16">
        <v>100</v>
      </c>
    </row>
    <row r="127" spans="1:6" s="47" customFormat="1" ht="126" customHeight="1" outlineLevel="4">
      <c r="A127" s="20" t="s">
        <v>112</v>
      </c>
      <c r="B127" s="20" t="s">
        <v>191</v>
      </c>
      <c r="C127" s="35" t="s">
        <v>194</v>
      </c>
      <c r="D127" s="18">
        <f>D128</f>
        <v>345.5</v>
      </c>
      <c r="E127" s="17">
        <f>E128</f>
        <v>345.5</v>
      </c>
      <c r="F127" s="17">
        <v>100</v>
      </c>
    </row>
    <row r="128" spans="1:6" ht="117" customHeight="1" outlineLevel="4">
      <c r="A128" s="31" t="s">
        <v>112</v>
      </c>
      <c r="B128" s="31" t="s">
        <v>191</v>
      </c>
      <c r="C128" s="36" t="s">
        <v>194</v>
      </c>
      <c r="D128" s="30">
        <v>345.5</v>
      </c>
      <c r="E128" s="16">
        <v>345.5</v>
      </c>
      <c r="F128" s="16">
        <v>100</v>
      </c>
    </row>
    <row r="129" spans="1:6" ht="109.5" customHeight="1" outlineLevel="7">
      <c r="A129" s="28" t="s">
        <v>112</v>
      </c>
      <c r="B129" s="20" t="s">
        <v>157</v>
      </c>
      <c r="C129" s="35" t="s">
        <v>114</v>
      </c>
      <c r="D129" s="18">
        <f>D130</f>
        <v>37340.283</v>
      </c>
      <c r="E129" s="17">
        <f>E130</f>
        <v>35369.295</v>
      </c>
      <c r="F129" s="16">
        <f t="shared" si="2"/>
        <v>94.72155044995239</v>
      </c>
    </row>
    <row r="130" spans="1:6" ht="127.5" outlineLevel="3">
      <c r="A130" s="19" t="s">
        <v>112</v>
      </c>
      <c r="B130" s="31" t="s">
        <v>157</v>
      </c>
      <c r="C130" s="36" t="s">
        <v>114</v>
      </c>
      <c r="D130" s="46">
        <v>37340.283</v>
      </c>
      <c r="E130" s="16">
        <v>35369.295</v>
      </c>
      <c r="F130" s="16">
        <f t="shared" si="2"/>
        <v>94.72155044995239</v>
      </c>
    </row>
    <row r="131" spans="1:6" ht="103.5" customHeight="1" outlineLevel="3">
      <c r="A131" s="28" t="s">
        <v>112</v>
      </c>
      <c r="B131" s="20" t="s">
        <v>156</v>
      </c>
      <c r="C131" s="29" t="s">
        <v>115</v>
      </c>
      <c r="D131" s="18">
        <f>D132</f>
        <v>596.952</v>
      </c>
      <c r="E131" s="17">
        <f>E132</f>
        <v>225.979</v>
      </c>
      <c r="F131" s="16">
        <f t="shared" si="2"/>
        <v>37.855472466798</v>
      </c>
    </row>
    <row r="132" spans="1:6" ht="97.5" customHeight="1" outlineLevel="3">
      <c r="A132" s="19" t="s">
        <v>112</v>
      </c>
      <c r="B132" s="31" t="s">
        <v>156</v>
      </c>
      <c r="C132" s="32" t="s">
        <v>115</v>
      </c>
      <c r="D132" s="30">
        <v>596.952</v>
      </c>
      <c r="E132" s="16">
        <v>225.979</v>
      </c>
      <c r="F132" s="16">
        <f t="shared" si="2"/>
        <v>37.855472466798</v>
      </c>
    </row>
    <row r="133" spans="1:6" ht="96" customHeight="1" outlineLevel="3">
      <c r="A133" s="28" t="s">
        <v>112</v>
      </c>
      <c r="B133" s="20" t="s">
        <v>155</v>
      </c>
      <c r="C133" s="29" t="s">
        <v>136</v>
      </c>
      <c r="D133" s="18">
        <f>D134</f>
        <v>64</v>
      </c>
      <c r="E133" s="17">
        <f>E134</f>
        <v>64</v>
      </c>
      <c r="F133" s="16">
        <f t="shared" si="2"/>
        <v>100</v>
      </c>
    </row>
    <row r="134" spans="1:6" ht="89.25" outlineLevel="3">
      <c r="A134" s="19" t="s">
        <v>112</v>
      </c>
      <c r="B134" s="31" t="s">
        <v>155</v>
      </c>
      <c r="C134" s="32" t="s">
        <v>136</v>
      </c>
      <c r="D134" s="30">
        <v>64</v>
      </c>
      <c r="E134" s="16">
        <v>64</v>
      </c>
      <c r="F134" s="16">
        <f t="shared" si="2"/>
        <v>100</v>
      </c>
    </row>
    <row r="135" spans="1:6" ht="157.5" customHeight="1" outlineLevel="3">
      <c r="A135" s="20" t="s">
        <v>112</v>
      </c>
      <c r="B135" s="20" t="s">
        <v>154</v>
      </c>
      <c r="C135" s="29" t="s">
        <v>116</v>
      </c>
      <c r="D135" s="18">
        <f>D136</f>
        <v>551.8</v>
      </c>
      <c r="E135" s="17">
        <f>E136</f>
        <v>467.678</v>
      </c>
      <c r="F135" s="16">
        <f t="shared" si="2"/>
        <v>84.75498368974267</v>
      </c>
    </row>
    <row r="136" spans="1:6" ht="140.25" outlineLevel="3">
      <c r="A136" s="31" t="s">
        <v>112</v>
      </c>
      <c r="B136" s="31" t="s">
        <v>154</v>
      </c>
      <c r="C136" s="32" t="s">
        <v>116</v>
      </c>
      <c r="D136" s="30">
        <v>551.8</v>
      </c>
      <c r="E136" s="16">
        <v>467.678</v>
      </c>
      <c r="F136" s="16">
        <f t="shared" si="2"/>
        <v>84.75498368974267</v>
      </c>
    </row>
    <row r="137" spans="1:6" ht="135" customHeight="1" outlineLevel="3">
      <c r="A137" s="20" t="s">
        <v>112</v>
      </c>
      <c r="B137" s="20" t="s">
        <v>153</v>
      </c>
      <c r="C137" s="44" t="s">
        <v>137</v>
      </c>
      <c r="D137" s="18">
        <f>D138</f>
        <v>2500</v>
      </c>
      <c r="E137" s="17">
        <f>E138</f>
        <v>1250</v>
      </c>
      <c r="F137" s="16">
        <f t="shared" si="2"/>
        <v>50</v>
      </c>
    </row>
    <row r="138" spans="1:6" ht="126.75" customHeight="1" outlineLevel="3">
      <c r="A138" s="31" t="s">
        <v>112</v>
      </c>
      <c r="B138" s="31" t="s">
        <v>153</v>
      </c>
      <c r="C138" s="45" t="s">
        <v>137</v>
      </c>
      <c r="D138" s="30">
        <v>2500</v>
      </c>
      <c r="E138" s="16">
        <v>1250</v>
      </c>
      <c r="F138" s="16">
        <f t="shared" si="2"/>
        <v>50</v>
      </c>
    </row>
    <row r="139" spans="1:6" s="47" customFormat="1" ht="46.5" customHeight="1" outlineLevel="3">
      <c r="A139" s="20" t="s">
        <v>112</v>
      </c>
      <c r="B139" s="20" t="s">
        <v>178</v>
      </c>
      <c r="C139" s="44" t="s">
        <v>179</v>
      </c>
      <c r="D139" s="18">
        <f>D140</f>
        <v>1009.26</v>
      </c>
      <c r="E139" s="17">
        <f>E140</f>
        <v>1009.26</v>
      </c>
      <c r="F139" s="17">
        <v>100</v>
      </c>
    </row>
    <row r="140" spans="1:6" ht="37.5" customHeight="1" outlineLevel="3">
      <c r="A140" s="31" t="s">
        <v>112</v>
      </c>
      <c r="B140" s="31" t="s">
        <v>178</v>
      </c>
      <c r="C140" s="45" t="s">
        <v>179</v>
      </c>
      <c r="D140" s="30">
        <v>1009.26</v>
      </c>
      <c r="E140" s="16">
        <v>1009.26</v>
      </c>
      <c r="F140" s="16">
        <v>100</v>
      </c>
    </row>
    <row r="141" spans="1:6" s="47" customFormat="1" ht="50.25" customHeight="1" outlineLevel="3">
      <c r="A141" s="20" t="s">
        <v>112</v>
      </c>
      <c r="B141" s="20" t="s">
        <v>185</v>
      </c>
      <c r="C141" s="44" t="s">
        <v>186</v>
      </c>
      <c r="D141" s="18">
        <f>D142</f>
        <v>11301.289</v>
      </c>
      <c r="E141" s="17">
        <f>E142</f>
        <v>11301.289</v>
      </c>
      <c r="F141" s="17">
        <v>100</v>
      </c>
    </row>
    <row r="142" spans="1:6" ht="50.25" customHeight="1" outlineLevel="3">
      <c r="A142" s="31" t="s">
        <v>112</v>
      </c>
      <c r="B142" s="31" t="s">
        <v>185</v>
      </c>
      <c r="C142" s="45" t="s">
        <v>186</v>
      </c>
      <c r="D142" s="30">
        <v>11301.289</v>
      </c>
      <c r="E142" s="16">
        <v>11301.289</v>
      </c>
      <c r="F142" s="16">
        <v>100</v>
      </c>
    </row>
    <row r="143" spans="1:6" s="47" customFormat="1" ht="115.5" customHeight="1" outlineLevel="3">
      <c r="A143" s="20" t="s">
        <v>112</v>
      </c>
      <c r="B143" s="20" t="s">
        <v>195</v>
      </c>
      <c r="C143" s="44" t="s">
        <v>196</v>
      </c>
      <c r="D143" s="18">
        <f>D144</f>
        <v>672.934</v>
      </c>
      <c r="E143" s="17">
        <f>E144</f>
        <v>672.934</v>
      </c>
      <c r="F143" s="17">
        <v>100</v>
      </c>
    </row>
    <row r="144" spans="1:6" ht="87" customHeight="1" outlineLevel="3">
      <c r="A144" s="31" t="s">
        <v>112</v>
      </c>
      <c r="B144" s="31" t="s">
        <v>195</v>
      </c>
      <c r="C144" s="45" t="s">
        <v>196</v>
      </c>
      <c r="D144" s="30">
        <v>672.934</v>
      </c>
      <c r="E144" s="16">
        <v>672.934</v>
      </c>
      <c r="F144" s="16">
        <v>100</v>
      </c>
    </row>
    <row r="145" spans="1:6" ht="55.5" customHeight="1" outlineLevel="4">
      <c r="A145" s="28" t="s">
        <v>112</v>
      </c>
      <c r="B145" s="20" t="s">
        <v>152</v>
      </c>
      <c r="C145" s="29" t="s">
        <v>117</v>
      </c>
      <c r="D145" s="18">
        <f>D146</f>
        <v>1321.707</v>
      </c>
      <c r="E145" s="17">
        <f>E146</f>
        <v>700</v>
      </c>
      <c r="F145" s="16">
        <f t="shared" si="2"/>
        <v>52.96181377567039</v>
      </c>
    </row>
    <row r="146" spans="1:6" ht="38.25" outlineLevel="4">
      <c r="A146" s="19" t="s">
        <v>112</v>
      </c>
      <c r="B146" s="31" t="s">
        <v>152</v>
      </c>
      <c r="C146" s="32" t="s">
        <v>117</v>
      </c>
      <c r="D146" s="30">
        <v>1321.707</v>
      </c>
      <c r="E146" s="16">
        <v>700</v>
      </c>
      <c r="F146" s="16">
        <f t="shared" si="2"/>
        <v>52.96181377567039</v>
      </c>
    </row>
  </sheetData>
  <sheetProtection/>
  <mergeCells count="5">
    <mergeCell ref="A1:D1"/>
    <mergeCell ref="A9:D9"/>
    <mergeCell ref="A11:D11"/>
    <mergeCell ref="A10:D10"/>
    <mergeCell ref="B7:D7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rep:2.38.2.210</dc:description>
  <cp:lastModifiedBy>Lidia</cp:lastModifiedBy>
  <cp:lastPrinted>2021-07-12T09:55:01Z</cp:lastPrinted>
  <dcterms:created xsi:type="dcterms:W3CDTF">2016-08-08T08:34:32Z</dcterms:created>
  <dcterms:modified xsi:type="dcterms:W3CDTF">2021-10-12T09:46:10Z</dcterms:modified>
  <cp:category/>
  <cp:version/>
  <cp:contentType/>
  <cp:contentStatus/>
</cp:coreProperties>
</file>