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<sst xmlns="http://schemas.openxmlformats.org/spreadsheetml/2006/main" count="1018" uniqueCount="308">
  <si>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</si>
  <si>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</si>
  <si>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</si>
  <si>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</si>
  <si>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</si>
  <si>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</si>
  <si>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</si>
  <si>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</si>
  <si>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</si>
  <si>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</si>
  <si>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</si>
  <si>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</si>
  <si>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</si>
  <si>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</si>
  <si>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</si>
  <si>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</si>
  <si>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</si>
  <si>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</si>
  <si>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</si>
  <si>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</si>
  <si>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</si>
  <si>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</si>
  <si>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</si>
  <si>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</si>
  <si>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</si>
  <si>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</si>
  <si>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</si>
  <si>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</si>
  <si>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</si>
  <si>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</si>
  <si>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</si>
  <si>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</si>
  <si>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</si>
  <si>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</si>
  <si>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</si>
  <si>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</si>
  <si>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</si>
  <si>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</si>
  <si>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</si>
  <si>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</si>
  <si>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</si>
  <si>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</si>
  <si>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</si>
  <si>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</si>
  <si>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</si>
  <si>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</si>
  <si>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</si>
  <si>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</si>
  <si>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</si>
  <si>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</si>
  <si>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</si>
  <si>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</si>
  <si>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</si>
  <si>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</si>
  <si>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</si>
  <si>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</si>
  <si>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</si>
  <si>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</si>
  <si>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</si>
  <si>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</si>
  <si>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</si>
  <si>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</si>
  <si>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</si>
  <si>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</si>
  <si>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</si>
  <si>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</si>
  <si>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</si>
  <si>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</si>
  <si>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</si>
  <si>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</si>
  <si>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</si>
  <si>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</si>
  <si>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</si>
  <si>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</si>
  <si>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</si>
  <si>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</si>
  <si>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</si>
  <si>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</si>
  <si>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</si>
  <si>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</si>
  <si>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</si>
  <si>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</si>
  <si>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</si>
  <si>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</si>
  <si>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</si>
  <si>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</si>
  <si>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</si>
  <si>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</si>
  <si>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</si>
  <si>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</si>
  <si>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</si>
  <si>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</si>
  <si>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</si>
  <si>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</si>
  <si>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</si>
  <si>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</si>
  <si>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</si>
  <si>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</si>
  <si>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</si>
  <si>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</si>
  <si>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</si>
  <si>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</si>
  <si>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</si>
  <si>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</si>
  <si>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</si>
  <si>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</si>
  <si>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</si>
  <si>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</si>
  <si>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</si>
  <si>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</si>
  <si>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</si>
  <si>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</si>
  <si>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</si>
  <si>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Иные выплаты населению</t>
  </si>
  <si>
    <t>71</t>
  </si>
  <si>
    <t>72</t>
  </si>
  <si>
    <t>73</t>
  </si>
  <si>
    <t>74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</si>
  <si>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</si>
  <si>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</si>
  <si>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</si>
  <si>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</si>
  <si>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</si>
  <si>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</si>
  <si>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</si>
  <si>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</si>
  <si>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</si>
  <si>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</si>
  <si>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</si>
  <si>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</si>
  <si>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</si>
  <si>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</si>
  <si>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</si>
  <si>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</si>
  <si>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</si>
  <si>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</si>
  <si>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</si>
  <si>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</si>
  <si>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</si>
  <si>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</si>
  <si>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</si>
  <si>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</si>
  <si>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</si>
  <si>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</si>
  <si>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</si>
  <si>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</si>
  <si>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</si>
  <si>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</si>
  <si>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</si>
  <si>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</si>
  <si>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</si>
  <si>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</si>
  <si>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</si>
  <si>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</si>
  <si>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</si>
  <si>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</si>
  <si>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</si>
  <si>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</si>
  <si>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</si>
  <si>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</si>
  <si>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</si>
  <si>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</si>
  <si>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</si>
  <si>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</si>
  <si>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</si>
  <si>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</si>
  <si>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</si>
  <si>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</si>
  <si>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</si>
  <si>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</si>
  <si>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</si>
  <si>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</si>
  <si>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</si>
  <si>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</si>
  <si>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</si>
  <si>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</si>
  <si>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</si>
  <si>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</si>
  <si>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</si>
  <si>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</si>
  <si>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</si>
  <si>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</si>
  <si>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</si>
  <si>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</si>
  <si>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</si>
  <si>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125</t>
  </si>
  <si>
    <t>126</t>
  </si>
  <si>
    <t>130</t>
  </si>
  <si>
    <t>131</t>
  </si>
  <si>
    <t>134</t>
  </si>
  <si>
    <t>135</t>
  </si>
  <si>
    <t>136</t>
  </si>
  <si>
    <t>137</t>
  </si>
  <si>
    <t>138</t>
  </si>
  <si>
    <t>% исполнения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</si>
  <si>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</si>
  <si>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</si>
  <si>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</si>
  <si>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</si>
  <si>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</si>
  <si>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</si>
  <si>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</si>
  <si>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</si>
  <si>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</si>
  <si>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</si>
  <si>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</si>
  <si>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124</t>
  </si>
  <si>
    <t>127</t>
  </si>
  <si>
    <t>128</t>
  </si>
  <si>
    <t>132</t>
  </si>
  <si>
    <t>133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</si>
  <si>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</si>
  <si>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0300181860</t>
  </si>
  <si>
    <t>0200290610</t>
  </si>
  <si>
    <t>9701000400</t>
  </si>
  <si>
    <t>0200190610</t>
  </si>
  <si>
    <t>013019130</t>
  </si>
  <si>
    <t>0130575090</t>
  </si>
  <si>
    <t>0130791020</t>
  </si>
  <si>
    <t>0130375080</t>
  </si>
  <si>
    <t>9301075140</t>
  </si>
  <si>
    <t>9401051180</t>
  </si>
  <si>
    <t>9501090500</t>
  </si>
  <si>
    <t>9401011100</t>
  </si>
  <si>
    <t>9201090100</t>
  </si>
  <si>
    <t>247</t>
  </si>
  <si>
    <t>240</t>
  </si>
  <si>
    <t>0110183010</t>
  </si>
  <si>
    <t>Закупка энергетических ресурсов</t>
  </si>
  <si>
    <t>9920083530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</si>
  <si>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</si>
  <si>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</si>
  <si>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</si>
  <si>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</si>
  <si>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</si>
  <si>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</si>
  <si>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</si>
  <si>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</si>
  <si>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</si>
  <si>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011069110</t>
  </si>
  <si>
    <t>0150274120</t>
  </si>
  <si>
    <t>01509S4120</t>
  </si>
  <si>
    <t>0140275180</t>
  </si>
  <si>
    <t>41</t>
  </si>
  <si>
    <t>42</t>
  </si>
  <si>
    <t>97</t>
  </si>
  <si>
    <t>96</t>
  </si>
  <si>
    <t>139</t>
  </si>
  <si>
    <t>140</t>
  </si>
  <si>
    <t>141</t>
  </si>
  <si>
    <t>142</t>
  </si>
  <si>
    <t>143</t>
  </si>
  <si>
    <t>144</t>
  </si>
  <si>
    <t>145</t>
  </si>
  <si>
    <t xml:space="preserve"> План 2022 год</t>
  </si>
  <si>
    <t>851</t>
  </si>
  <si>
    <t>Уплата налогов, сборов и иных платежей</t>
  </si>
  <si>
    <t>0130884670</t>
  </si>
  <si>
    <t>Расходы на приобретение и доставку специальной техники для содержания улично-дорожной сети</t>
  </si>
  <si>
    <t>17</t>
  </si>
  <si>
    <t>18</t>
  </si>
  <si>
    <t>19</t>
  </si>
  <si>
    <t>20</t>
  </si>
  <si>
    <t>21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</si>
  <si>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</si>
  <si>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</si>
  <si>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Проведение холодной воды по ул.Сосновая,Рабочая  п.Бор 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</si>
  <si>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0110981020</t>
  </si>
  <si>
    <t>0111081020</t>
  </si>
  <si>
    <t>Услуги по подвозу  воды п.Бор</t>
  </si>
  <si>
    <t>75</t>
  </si>
  <si>
    <t>76</t>
  </si>
  <si>
    <t>77</t>
  </si>
  <si>
    <t>78</t>
  </si>
  <si>
    <t>79</t>
  </si>
  <si>
    <t>80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</si>
  <si>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2022-2024годы""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</si>
  <si>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2022-2024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</si>
  <si>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</si>
  <si>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</si>
  <si>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</si>
  <si>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</si>
  <si>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</si>
  <si>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</si>
  <si>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</si>
  <si>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</si>
  <si>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ВЕДОМСТВЕННАЯ СТРУКТУРА РАСХОДОВ БЮДЖЕТА БОРСКОГО СЕЛЬСОВЕТА за I  полугодие 2022 год</t>
  </si>
  <si>
    <t>Исполнение I полугодие  2022 год</t>
  </si>
  <si>
    <t>к Постановлению Администрации Борского сельсовета№ 104-п от 14.07.2022г.</t>
  </si>
  <si>
    <t>9501280500</t>
  </si>
  <si>
    <t>9501180500</t>
  </si>
  <si>
    <t>Расходы на организацию технического осмотра автомобильного транспорта</t>
  </si>
  <si>
    <t>Расходы на организацию технического осмотра автомобильного транспорта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2022-2024 годы"</t>
  </si>
  <si>
    <t>013098420</t>
  </si>
  <si>
    <t>0160184350</t>
  </si>
  <si>
    <t>Обеспечение переселения граждан из аварийного жилищного форда и ликвидации аварийного жилищного фонда</t>
  </si>
  <si>
    <t>Обеспечение переселения граждан из аварийного жилищного форда и ликвидации аварийного жилищного фонда в рамках подпрограммы "Переселение граждан из аварийного жилищного фонда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</si>
  <si>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</si>
  <si>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</si>
  <si>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</si>
  <si>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9510080500</t>
  </si>
  <si>
    <t>123</t>
  </si>
  <si>
    <t>Охрана свалки п.Бор</t>
  </si>
  <si>
    <t>146</t>
  </si>
  <si>
    <t>147</t>
  </si>
  <si>
    <t>148</t>
  </si>
  <si>
    <t>149</t>
  </si>
  <si>
    <t>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</si>
</sst>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75" fontId="10" fillId="0" borderId="10" xfId="0" applyNumberFormat="1" applyFont="1" applyBorder="1" applyAlignment="1" applyProtection="1">
      <alignment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5" fontId="7" fillId="0" borderId="13" xfId="0" applyNumberFormat="1" applyFont="1" applyBorder="1" applyAlignment="1" applyProtection="1">
      <alignment vertical="top" wrapText="1"/>
      <protection/>
    </xf>
    <xf numFmtId="172" fontId="7" fillId="0" borderId="13" xfId="0" applyNumberFormat="1" applyFont="1" applyBorder="1" applyAlignment="1" applyProtection="1">
      <alignment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172" fontId="10" fillId="0" borderId="10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zoomScalePageLayoutView="0" workbookViewId="0" topLeftCell="A1">
      <selection activeCell="J10" sqref="J10:J11"/>
    </sheetView>
  </sheetViews>
  <sheetFormatPr defaultColWidth="9.140625" defaultRowHeight="12.75" customHeight="1"/>
  <cols>
    <col min="1" max="1" width="10.7109375" style="34" customWidth="1"/>
    <col min="2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162</v>
      </c>
      <c r="H1" s="1"/>
    </row>
    <row r="2" spans="1:9" ht="12.75" customHeight="1">
      <c r="A2" s="71"/>
      <c r="C2" s="61" t="s">
        <v>288</v>
      </c>
      <c r="D2" s="61"/>
      <c r="E2" s="61"/>
      <c r="F2" s="61"/>
      <c r="G2" s="61"/>
      <c r="H2" s="61"/>
      <c r="I2" s="19"/>
    </row>
    <row r="5" spans="1:8" ht="17.25" customHeight="1">
      <c r="A5" s="62" t="s">
        <v>286</v>
      </c>
      <c r="B5" s="63"/>
      <c r="C5" s="63"/>
      <c r="D5" s="63"/>
      <c r="E5" s="63"/>
      <c r="F5" s="63"/>
      <c r="G5" s="63"/>
      <c r="H5" s="63"/>
    </row>
    <row r="6" spans="1:8" ht="12.75">
      <c r="A6" s="64"/>
      <c r="B6" s="63"/>
      <c r="C6" s="63"/>
      <c r="D6" s="63"/>
      <c r="E6" s="63"/>
      <c r="F6" s="63"/>
      <c r="G6" s="63"/>
      <c r="H6" s="63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65"/>
      <c r="B8" s="65"/>
      <c r="C8" s="3"/>
      <c r="D8" s="2"/>
      <c r="E8" s="2"/>
      <c r="F8" s="2"/>
      <c r="G8" s="2"/>
      <c r="H8" s="2"/>
    </row>
    <row r="9" spans="1:8" ht="13.5" customHeight="1">
      <c r="A9" s="65"/>
      <c r="B9" s="65"/>
      <c r="H9" s="3" t="s">
        <v>0</v>
      </c>
    </row>
    <row r="10" spans="1:10" ht="12.75">
      <c r="A10" s="66" t="s">
        <v>2</v>
      </c>
      <c r="B10" s="66" t="s">
        <v>4</v>
      </c>
      <c r="C10" s="66" t="s">
        <v>6</v>
      </c>
      <c r="D10" s="68" t="s">
        <v>8</v>
      </c>
      <c r="E10" s="69"/>
      <c r="F10" s="69"/>
      <c r="G10" s="69"/>
      <c r="H10" s="66" t="s">
        <v>254</v>
      </c>
      <c r="I10" s="59" t="s">
        <v>287</v>
      </c>
      <c r="J10" s="60" t="s">
        <v>194</v>
      </c>
    </row>
    <row r="11" spans="1:10" ht="22.5" customHeight="1">
      <c r="A11" s="72"/>
      <c r="B11" s="67"/>
      <c r="C11" s="67"/>
      <c r="D11" s="5" t="s">
        <v>13</v>
      </c>
      <c r="E11" s="5" t="s">
        <v>15</v>
      </c>
      <c r="F11" s="5" t="s">
        <v>16</v>
      </c>
      <c r="G11" s="5" t="s">
        <v>18</v>
      </c>
      <c r="H11" s="67"/>
      <c r="I11" s="59"/>
      <c r="J11" s="60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6" t="s">
        <v>3</v>
      </c>
      <c r="B13" s="6" t="s">
        <v>19</v>
      </c>
      <c r="C13" s="7" t="s">
        <v>19</v>
      </c>
      <c r="D13" s="6"/>
      <c r="E13" s="6"/>
      <c r="F13" s="6"/>
      <c r="G13" s="8"/>
      <c r="H13" s="21">
        <f>H14+H53+H73+H88+H148+H159+H64+H152+H145</f>
        <v>117164.04699999999</v>
      </c>
      <c r="I13" s="21">
        <f>I14+I53+I73+I88+I148+I159+I64+I152+I145</f>
        <v>52316.083000000006</v>
      </c>
      <c r="J13" s="23">
        <f>I13/H13*100</f>
        <v>44.65199379806333</v>
      </c>
    </row>
    <row r="14" spans="1:10" ht="12.75">
      <c r="A14" s="9" t="s">
        <v>5</v>
      </c>
      <c r="B14" s="9" t="s">
        <v>205</v>
      </c>
      <c r="C14" s="10" t="s">
        <v>22</v>
      </c>
      <c r="D14" s="9" t="s">
        <v>21</v>
      </c>
      <c r="E14" s="9"/>
      <c r="F14" s="9"/>
      <c r="G14" s="9"/>
      <c r="H14" s="25">
        <f>H15+H21+H39+H43+H37</f>
        <v>34732.917</v>
      </c>
      <c r="I14" s="22">
        <f>I15+I21+I39+I43+I37</f>
        <v>21742.342</v>
      </c>
      <c r="J14" s="23">
        <f aca="true" t="shared" si="0" ref="J14:J81">I14/H14*100</f>
        <v>62.59866397054989</v>
      </c>
    </row>
    <row r="15" spans="1:10" ht="31.5">
      <c r="A15" s="9" t="s">
        <v>7</v>
      </c>
      <c r="B15" s="9" t="s">
        <v>205</v>
      </c>
      <c r="C15" s="10" t="s">
        <v>24</v>
      </c>
      <c r="D15" s="9" t="s">
        <v>21</v>
      </c>
      <c r="E15" s="9" t="s">
        <v>23</v>
      </c>
      <c r="F15" s="9"/>
      <c r="G15" s="9"/>
      <c r="H15" s="25">
        <f>H16</f>
        <v>1288.1100000000001</v>
      </c>
      <c r="I15" s="22">
        <f>I16</f>
        <v>539.531</v>
      </c>
      <c r="J15" s="23">
        <f t="shared" si="0"/>
        <v>41.88547561931822</v>
      </c>
    </row>
    <row r="16" spans="1:10" ht="12.75">
      <c r="A16" s="9" t="s">
        <v>14</v>
      </c>
      <c r="B16" s="9" t="s">
        <v>205</v>
      </c>
      <c r="C16" s="10" t="s">
        <v>26</v>
      </c>
      <c r="D16" s="9" t="s">
        <v>21</v>
      </c>
      <c r="E16" s="9" t="s">
        <v>23</v>
      </c>
      <c r="F16" s="9" t="s">
        <v>25</v>
      </c>
      <c r="G16" s="9"/>
      <c r="H16" s="25">
        <f>H17+H19</f>
        <v>1288.1100000000001</v>
      </c>
      <c r="I16" s="22">
        <f>I17+I19</f>
        <v>539.531</v>
      </c>
      <c r="J16" s="23">
        <f t="shared" si="0"/>
        <v>41.88547561931822</v>
      </c>
    </row>
    <row r="17" spans="1:10" ht="36" customHeight="1">
      <c r="A17" s="9" t="s">
        <v>1</v>
      </c>
      <c r="B17" s="9" t="s">
        <v>205</v>
      </c>
      <c r="C17" s="10" t="s">
        <v>28</v>
      </c>
      <c r="D17" s="9" t="s">
        <v>21</v>
      </c>
      <c r="E17" s="9" t="s">
        <v>23</v>
      </c>
      <c r="F17" s="9" t="s">
        <v>25</v>
      </c>
      <c r="G17" s="9" t="s">
        <v>27</v>
      </c>
      <c r="H17" s="25">
        <f>H18</f>
        <v>988.791</v>
      </c>
      <c r="I17" s="22">
        <f>I18</f>
        <v>422.041</v>
      </c>
      <c r="J17" s="23">
        <f t="shared" si="0"/>
        <v>42.68252846152523</v>
      </c>
    </row>
    <row r="18" spans="1:10" ht="33.75">
      <c r="A18" s="9" t="s">
        <v>17</v>
      </c>
      <c r="B18" s="9" t="s">
        <v>205</v>
      </c>
      <c r="C18" s="35" t="s">
        <v>28</v>
      </c>
      <c r="D18" s="36" t="s">
        <v>21</v>
      </c>
      <c r="E18" s="36" t="s">
        <v>23</v>
      </c>
      <c r="F18" s="36" t="s">
        <v>25</v>
      </c>
      <c r="G18" s="36" t="s">
        <v>27</v>
      </c>
      <c r="H18" s="26">
        <v>988.791</v>
      </c>
      <c r="I18" s="23">
        <v>422.041</v>
      </c>
      <c r="J18" s="23">
        <f t="shared" si="0"/>
        <v>42.68252846152523</v>
      </c>
    </row>
    <row r="19" spans="1:10" ht="21">
      <c r="A19" s="9" t="s">
        <v>9</v>
      </c>
      <c r="B19" s="9" t="s">
        <v>205</v>
      </c>
      <c r="C19" s="10" t="s">
        <v>30</v>
      </c>
      <c r="D19" s="9" t="s">
        <v>21</v>
      </c>
      <c r="E19" s="9" t="s">
        <v>23</v>
      </c>
      <c r="F19" s="9" t="s">
        <v>25</v>
      </c>
      <c r="G19" s="9" t="s">
        <v>29</v>
      </c>
      <c r="H19" s="25">
        <f>H20</f>
        <v>299.319</v>
      </c>
      <c r="I19" s="22">
        <f>I20</f>
        <v>117.49</v>
      </c>
      <c r="J19" s="23">
        <f t="shared" si="0"/>
        <v>39.25243636387933</v>
      </c>
    </row>
    <row r="20" spans="1:10" ht="22.5">
      <c r="A20" s="9" t="s">
        <v>10</v>
      </c>
      <c r="B20" s="9" t="s">
        <v>205</v>
      </c>
      <c r="C20" s="30" t="s">
        <v>30</v>
      </c>
      <c r="D20" s="31" t="s">
        <v>21</v>
      </c>
      <c r="E20" s="14" t="s">
        <v>23</v>
      </c>
      <c r="F20" s="14" t="s">
        <v>25</v>
      </c>
      <c r="G20" s="14" t="s">
        <v>29</v>
      </c>
      <c r="H20" s="28">
        <v>299.319</v>
      </c>
      <c r="I20" s="23">
        <v>117.49</v>
      </c>
      <c r="J20" s="23">
        <f t="shared" si="0"/>
        <v>39.25243636387933</v>
      </c>
    </row>
    <row r="21" spans="1:10" ht="52.5">
      <c r="A21" s="9" t="s">
        <v>11</v>
      </c>
      <c r="B21" s="9" t="s">
        <v>205</v>
      </c>
      <c r="C21" s="10" t="s">
        <v>32</v>
      </c>
      <c r="D21" s="9" t="s">
        <v>21</v>
      </c>
      <c r="E21" s="9" t="s">
        <v>31</v>
      </c>
      <c r="F21" s="9"/>
      <c r="G21" s="9"/>
      <c r="H21" s="25">
        <f>H22</f>
        <v>18583.185999999998</v>
      </c>
      <c r="I21" s="22">
        <f>I22</f>
        <v>8042.808999999999</v>
      </c>
      <c r="J21" s="23">
        <f t="shared" si="0"/>
        <v>43.28003282106739</v>
      </c>
    </row>
    <row r="22" spans="1:10" s="34" customFormat="1" ht="31.5">
      <c r="A22" s="9" t="s">
        <v>12</v>
      </c>
      <c r="B22" s="9" t="s">
        <v>205</v>
      </c>
      <c r="C22" s="10" t="s">
        <v>33</v>
      </c>
      <c r="D22" s="9" t="s">
        <v>21</v>
      </c>
      <c r="E22" s="9" t="s">
        <v>31</v>
      </c>
      <c r="F22" s="42" t="s">
        <v>224</v>
      </c>
      <c r="G22" s="9"/>
      <c r="H22" s="25">
        <f>H23+H25+H27+H29+H33+H35+H31</f>
        <v>18583.185999999998</v>
      </c>
      <c r="I22" s="22">
        <f>I23+I25+I27+I29+I33+I35+I31</f>
        <v>8042.808999999999</v>
      </c>
      <c r="J22" s="23">
        <f t="shared" si="0"/>
        <v>43.28003282106739</v>
      </c>
    </row>
    <row r="23" spans="1:10" s="34" customFormat="1" ht="31.5">
      <c r="A23" s="9" t="s">
        <v>34</v>
      </c>
      <c r="B23" s="9" t="s">
        <v>205</v>
      </c>
      <c r="C23" s="10" t="s">
        <v>28</v>
      </c>
      <c r="D23" s="9" t="s">
        <v>21</v>
      </c>
      <c r="E23" s="9" t="s">
        <v>31</v>
      </c>
      <c r="F23" s="42" t="s">
        <v>224</v>
      </c>
      <c r="G23" s="9" t="s">
        <v>27</v>
      </c>
      <c r="H23" s="25">
        <f>H24</f>
        <v>8370.387</v>
      </c>
      <c r="I23" s="22">
        <f>I24</f>
        <v>3767.218</v>
      </c>
      <c r="J23" s="23">
        <f t="shared" si="0"/>
        <v>45.00649731010047</v>
      </c>
    </row>
    <row r="24" spans="1:10" ht="33.75">
      <c r="A24" s="9" t="s">
        <v>35</v>
      </c>
      <c r="B24" s="9" t="s">
        <v>205</v>
      </c>
      <c r="C24" s="35" t="s">
        <v>28</v>
      </c>
      <c r="D24" s="36" t="s">
        <v>21</v>
      </c>
      <c r="E24" s="36" t="s">
        <v>31</v>
      </c>
      <c r="F24" s="31" t="s">
        <v>224</v>
      </c>
      <c r="G24" s="36" t="s">
        <v>27</v>
      </c>
      <c r="H24" s="26">
        <v>8370.387</v>
      </c>
      <c r="I24" s="23">
        <v>3767.218</v>
      </c>
      <c r="J24" s="23">
        <f t="shared" si="0"/>
        <v>45.00649731010047</v>
      </c>
    </row>
    <row r="25" spans="1:10" s="34" customFormat="1" ht="31.5">
      <c r="A25" s="9" t="s">
        <v>36</v>
      </c>
      <c r="B25" s="9" t="s">
        <v>205</v>
      </c>
      <c r="C25" s="10" t="s">
        <v>38</v>
      </c>
      <c r="D25" s="9" t="s">
        <v>21</v>
      </c>
      <c r="E25" s="9" t="s">
        <v>31</v>
      </c>
      <c r="F25" s="42" t="s">
        <v>224</v>
      </c>
      <c r="G25" s="9" t="s">
        <v>37</v>
      </c>
      <c r="H25" s="25">
        <f>H26</f>
        <v>1000</v>
      </c>
      <c r="I25" s="22">
        <f>I26</f>
        <v>334.503</v>
      </c>
      <c r="J25" s="23">
        <f t="shared" si="0"/>
        <v>33.4503</v>
      </c>
    </row>
    <row r="26" spans="1:10" ht="33.75">
      <c r="A26" s="9" t="s">
        <v>39</v>
      </c>
      <c r="B26" s="9" t="s">
        <v>205</v>
      </c>
      <c r="C26" s="35" t="s">
        <v>38</v>
      </c>
      <c r="D26" s="36" t="s">
        <v>21</v>
      </c>
      <c r="E26" s="36" t="s">
        <v>31</v>
      </c>
      <c r="F26" s="31" t="s">
        <v>224</v>
      </c>
      <c r="G26" s="36" t="s">
        <v>37</v>
      </c>
      <c r="H26" s="26">
        <v>1000</v>
      </c>
      <c r="I26" s="23">
        <v>334.503</v>
      </c>
      <c r="J26" s="23">
        <f t="shared" si="0"/>
        <v>33.4503</v>
      </c>
    </row>
    <row r="27" spans="1:10" ht="24.75" customHeight="1">
      <c r="A27" s="9" t="s">
        <v>40</v>
      </c>
      <c r="B27" s="9" t="s">
        <v>205</v>
      </c>
      <c r="C27" s="10" t="s">
        <v>30</v>
      </c>
      <c r="D27" s="9" t="s">
        <v>21</v>
      </c>
      <c r="E27" s="9" t="s">
        <v>31</v>
      </c>
      <c r="F27" s="42" t="s">
        <v>224</v>
      </c>
      <c r="G27" s="9" t="s">
        <v>29</v>
      </c>
      <c r="H27" s="25">
        <f>H28</f>
        <v>2532.657</v>
      </c>
      <c r="I27" s="22">
        <f>I28</f>
        <v>1027.007</v>
      </c>
      <c r="J27" s="23">
        <f t="shared" si="0"/>
        <v>40.55057593665467</v>
      </c>
    </row>
    <row r="28" spans="1:10" ht="22.5">
      <c r="A28" s="9" t="s">
        <v>41</v>
      </c>
      <c r="B28" s="9" t="s">
        <v>205</v>
      </c>
      <c r="C28" s="30" t="s">
        <v>30</v>
      </c>
      <c r="D28" s="31" t="s">
        <v>21</v>
      </c>
      <c r="E28" s="31" t="s">
        <v>31</v>
      </c>
      <c r="F28" s="31" t="s">
        <v>224</v>
      </c>
      <c r="G28" s="31" t="s">
        <v>29</v>
      </c>
      <c r="H28" s="27">
        <v>2532.657</v>
      </c>
      <c r="I28" s="23">
        <v>1027.007</v>
      </c>
      <c r="J28" s="23">
        <f t="shared" si="0"/>
        <v>40.55057593665467</v>
      </c>
    </row>
    <row r="29" spans="1:10" ht="31.5">
      <c r="A29" s="9" t="s">
        <v>259</v>
      </c>
      <c r="B29" s="9" t="s">
        <v>205</v>
      </c>
      <c r="C29" s="10" t="s">
        <v>43</v>
      </c>
      <c r="D29" s="9" t="s">
        <v>21</v>
      </c>
      <c r="E29" s="9" t="s">
        <v>31</v>
      </c>
      <c r="F29" s="42" t="s">
        <v>224</v>
      </c>
      <c r="G29" s="9" t="s">
        <v>226</v>
      </c>
      <c r="H29" s="25">
        <f>H30+H32</f>
        <v>6319.382</v>
      </c>
      <c r="I29" s="22">
        <f>I30+I32</f>
        <v>2598.321</v>
      </c>
      <c r="J29" s="23">
        <f t="shared" si="0"/>
        <v>41.116694638811204</v>
      </c>
    </row>
    <row r="30" spans="1:10" ht="33.75">
      <c r="A30" s="9" t="s">
        <v>260</v>
      </c>
      <c r="B30" s="43" t="s">
        <v>205</v>
      </c>
      <c r="C30" s="30" t="s">
        <v>43</v>
      </c>
      <c r="D30" s="31" t="s">
        <v>21</v>
      </c>
      <c r="E30" s="31" t="s">
        <v>31</v>
      </c>
      <c r="F30" s="31" t="s">
        <v>224</v>
      </c>
      <c r="G30" s="31" t="s">
        <v>42</v>
      </c>
      <c r="H30" s="27">
        <v>2819.382</v>
      </c>
      <c r="I30" s="44">
        <v>1331.509</v>
      </c>
      <c r="J30" s="44">
        <f t="shared" si="0"/>
        <v>47.226980948307116</v>
      </c>
    </row>
    <row r="31" spans="1:10" ht="33.75">
      <c r="A31" s="9" t="s">
        <v>261</v>
      </c>
      <c r="B31" s="43" t="s">
        <v>205</v>
      </c>
      <c r="C31" s="30" t="s">
        <v>43</v>
      </c>
      <c r="D31" s="31" t="s">
        <v>21</v>
      </c>
      <c r="E31" s="31" t="s">
        <v>31</v>
      </c>
      <c r="F31" s="31" t="s">
        <v>289</v>
      </c>
      <c r="G31" s="31" t="s">
        <v>42</v>
      </c>
      <c r="H31" s="27">
        <v>290.278</v>
      </c>
      <c r="I31" s="44">
        <v>290.278</v>
      </c>
      <c r="J31" s="44">
        <f t="shared" si="0"/>
        <v>100</v>
      </c>
    </row>
    <row r="32" spans="1:10" ht="12.75">
      <c r="A32" s="9" t="s">
        <v>262</v>
      </c>
      <c r="B32" s="9" t="s">
        <v>205</v>
      </c>
      <c r="C32" s="17" t="s">
        <v>228</v>
      </c>
      <c r="D32" s="14" t="s">
        <v>21</v>
      </c>
      <c r="E32" s="14" t="s">
        <v>31</v>
      </c>
      <c r="F32" s="14" t="s">
        <v>224</v>
      </c>
      <c r="G32" s="14" t="s">
        <v>225</v>
      </c>
      <c r="H32" s="28">
        <v>3500</v>
      </c>
      <c r="I32" s="23">
        <v>1266.812</v>
      </c>
      <c r="J32" s="23">
        <v>36.195</v>
      </c>
    </row>
    <row r="33" spans="1:10" ht="12.75">
      <c r="A33" s="9" t="s">
        <v>263</v>
      </c>
      <c r="B33" s="45" t="s">
        <v>205</v>
      </c>
      <c r="C33" s="46" t="s">
        <v>176</v>
      </c>
      <c r="D33" s="45" t="s">
        <v>21</v>
      </c>
      <c r="E33" s="45" t="s">
        <v>31</v>
      </c>
      <c r="F33" s="15" t="s">
        <v>224</v>
      </c>
      <c r="G33" s="45" t="s">
        <v>177</v>
      </c>
      <c r="H33" s="47">
        <f>H34</f>
        <v>25.482</v>
      </c>
      <c r="I33" s="48">
        <f>I34</f>
        <v>25.482</v>
      </c>
      <c r="J33" s="49">
        <f t="shared" si="0"/>
        <v>100</v>
      </c>
    </row>
    <row r="34" spans="1:10" ht="12.75">
      <c r="A34" s="9" t="s">
        <v>48</v>
      </c>
      <c r="B34" s="9" t="s">
        <v>205</v>
      </c>
      <c r="C34" s="17" t="s">
        <v>176</v>
      </c>
      <c r="D34" s="31" t="s">
        <v>21</v>
      </c>
      <c r="E34" s="31" t="s">
        <v>31</v>
      </c>
      <c r="F34" s="14" t="s">
        <v>224</v>
      </c>
      <c r="G34" s="14" t="s">
        <v>177</v>
      </c>
      <c r="H34" s="28">
        <v>25.482</v>
      </c>
      <c r="I34" s="23">
        <v>25.482</v>
      </c>
      <c r="J34" s="23">
        <f t="shared" si="0"/>
        <v>100</v>
      </c>
    </row>
    <row r="35" spans="1:10" s="34" customFormat="1" ht="12.75">
      <c r="A35" s="9" t="s">
        <v>49</v>
      </c>
      <c r="B35" s="9" t="s">
        <v>205</v>
      </c>
      <c r="C35" s="16" t="s">
        <v>256</v>
      </c>
      <c r="D35" s="15" t="s">
        <v>21</v>
      </c>
      <c r="E35" s="15" t="s">
        <v>31</v>
      </c>
      <c r="F35" s="15" t="s">
        <v>224</v>
      </c>
      <c r="G35" s="15" t="s">
        <v>255</v>
      </c>
      <c r="H35" s="21">
        <f>H36</f>
        <v>45</v>
      </c>
      <c r="I35" s="33">
        <f>I36</f>
        <v>0</v>
      </c>
      <c r="J35" s="33">
        <v>0</v>
      </c>
    </row>
    <row r="36" spans="1:10" ht="12.75">
      <c r="A36" s="9" t="s">
        <v>51</v>
      </c>
      <c r="B36" s="51" t="s">
        <v>205</v>
      </c>
      <c r="C36" s="17" t="s">
        <v>256</v>
      </c>
      <c r="D36" s="14" t="s">
        <v>21</v>
      </c>
      <c r="E36" s="14" t="s">
        <v>31</v>
      </c>
      <c r="F36" s="14" t="s">
        <v>224</v>
      </c>
      <c r="G36" s="14" t="s">
        <v>255</v>
      </c>
      <c r="H36" s="28">
        <v>45</v>
      </c>
      <c r="I36" s="23">
        <v>0</v>
      </c>
      <c r="J36" s="23">
        <v>0</v>
      </c>
    </row>
    <row r="37" spans="1:10" ht="31.5">
      <c r="A37" s="9" t="s">
        <v>53</v>
      </c>
      <c r="B37" s="9" t="s">
        <v>205</v>
      </c>
      <c r="C37" s="10" t="s">
        <v>173</v>
      </c>
      <c r="D37" s="9" t="s">
        <v>21</v>
      </c>
      <c r="E37" s="9" t="s">
        <v>174</v>
      </c>
      <c r="F37" s="15" t="s">
        <v>223</v>
      </c>
      <c r="G37" s="14" t="s">
        <v>171</v>
      </c>
      <c r="H37" s="25">
        <f>H38</f>
        <v>150</v>
      </c>
      <c r="I37" s="22">
        <f>I38</f>
        <v>150</v>
      </c>
      <c r="J37" s="23">
        <v>100</v>
      </c>
    </row>
    <row r="38" spans="1:10" ht="12.75">
      <c r="A38" s="9" t="s">
        <v>54</v>
      </c>
      <c r="B38" s="9" t="s">
        <v>205</v>
      </c>
      <c r="C38" s="30" t="s">
        <v>170</v>
      </c>
      <c r="D38" s="14" t="s">
        <v>21</v>
      </c>
      <c r="E38" s="14" t="s">
        <v>174</v>
      </c>
      <c r="F38" s="14" t="s">
        <v>223</v>
      </c>
      <c r="G38" s="14" t="s">
        <v>171</v>
      </c>
      <c r="H38" s="28">
        <v>150</v>
      </c>
      <c r="I38" s="23">
        <v>150</v>
      </c>
      <c r="J38" s="23">
        <v>100</v>
      </c>
    </row>
    <row r="39" spans="1:10" s="34" customFormat="1" ht="12.75">
      <c r="A39" s="9" t="s">
        <v>55</v>
      </c>
      <c r="B39" s="9" t="s">
        <v>205</v>
      </c>
      <c r="C39" s="10" t="s">
        <v>44</v>
      </c>
      <c r="D39" s="9" t="s">
        <v>21</v>
      </c>
      <c r="E39" s="9" t="s">
        <v>34</v>
      </c>
      <c r="F39" s="9"/>
      <c r="G39" s="9"/>
      <c r="H39" s="25">
        <f>H40</f>
        <v>100</v>
      </c>
      <c r="I39" s="23">
        <v>0</v>
      </c>
      <c r="J39" s="23">
        <v>0</v>
      </c>
    </row>
    <row r="40" spans="1:10" s="34" customFormat="1" ht="21">
      <c r="A40" s="9" t="s">
        <v>57</v>
      </c>
      <c r="B40" s="9" t="s">
        <v>205</v>
      </c>
      <c r="C40" s="10" t="s">
        <v>45</v>
      </c>
      <c r="D40" s="9" t="s">
        <v>21</v>
      </c>
      <c r="E40" s="9" t="s">
        <v>34</v>
      </c>
      <c r="F40" s="42" t="s">
        <v>222</v>
      </c>
      <c r="G40" s="9"/>
      <c r="H40" s="25">
        <f>H41</f>
        <v>100</v>
      </c>
      <c r="I40" s="23">
        <v>0</v>
      </c>
      <c r="J40" s="23">
        <v>0</v>
      </c>
    </row>
    <row r="41" spans="1:10" ht="12.75">
      <c r="A41" s="9" t="s">
        <v>60</v>
      </c>
      <c r="B41" s="9" t="s">
        <v>205</v>
      </c>
      <c r="C41" s="10" t="s">
        <v>47</v>
      </c>
      <c r="D41" s="9" t="s">
        <v>21</v>
      </c>
      <c r="E41" s="9" t="s">
        <v>34</v>
      </c>
      <c r="F41" s="15" t="s">
        <v>222</v>
      </c>
      <c r="G41" s="9" t="s">
        <v>46</v>
      </c>
      <c r="H41" s="25">
        <f>H42</f>
        <v>100</v>
      </c>
      <c r="I41" s="23">
        <v>0</v>
      </c>
      <c r="J41" s="23">
        <v>0</v>
      </c>
    </row>
    <row r="42" spans="1:10" s="34" customFormat="1" ht="12.75">
      <c r="A42" s="9" t="s">
        <v>62</v>
      </c>
      <c r="B42" s="9" t="s">
        <v>205</v>
      </c>
      <c r="C42" s="35" t="s">
        <v>47</v>
      </c>
      <c r="D42" s="36" t="s">
        <v>21</v>
      </c>
      <c r="E42" s="36" t="s">
        <v>34</v>
      </c>
      <c r="F42" s="14" t="s">
        <v>222</v>
      </c>
      <c r="G42" s="36" t="s">
        <v>46</v>
      </c>
      <c r="H42" s="26">
        <v>100</v>
      </c>
      <c r="I42" s="23">
        <v>0</v>
      </c>
      <c r="J42" s="23">
        <v>0</v>
      </c>
    </row>
    <row r="43" spans="1:10" ht="12.75">
      <c r="A43" s="9" t="s">
        <v>63</v>
      </c>
      <c r="B43" s="9" t="s">
        <v>205</v>
      </c>
      <c r="C43" s="10" t="s">
        <v>50</v>
      </c>
      <c r="D43" s="9" t="s">
        <v>21</v>
      </c>
      <c r="E43" s="9" t="s">
        <v>36</v>
      </c>
      <c r="F43" s="9"/>
      <c r="G43" s="9"/>
      <c r="H43" s="25">
        <f>H44+H47+H50</f>
        <v>14611.621</v>
      </c>
      <c r="I43" s="22">
        <f>I44+I47+I50</f>
        <v>13010.002</v>
      </c>
      <c r="J43" s="23">
        <f t="shared" si="0"/>
        <v>89.03873156852345</v>
      </c>
    </row>
    <row r="44" spans="1:10" ht="52.5">
      <c r="A44" s="9" t="s">
        <v>64</v>
      </c>
      <c r="B44" s="9" t="s">
        <v>205</v>
      </c>
      <c r="C44" s="10" t="s">
        <v>52</v>
      </c>
      <c r="D44" s="9" t="s">
        <v>21</v>
      </c>
      <c r="E44" s="9" t="s">
        <v>36</v>
      </c>
      <c r="F44" s="41" t="s">
        <v>220</v>
      </c>
      <c r="G44" s="9"/>
      <c r="H44" s="25">
        <f>H45</f>
        <v>20.621</v>
      </c>
      <c r="I44" s="22">
        <f>I45</f>
        <v>10.002</v>
      </c>
      <c r="J44" s="23">
        <f t="shared" si="0"/>
        <v>48.50395228165463</v>
      </c>
    </row>
    <row r="45" spans="1:10" ht="31.5">
      <c r="A45" s="9" t="s">
        <v>65</v>
      </c>
      <c r="B45" s="9" t="s">
        <v>205</v>
      </c>
      <c r="C45" s="10" t="s">
        <v>43</v>
      </c>
      <c r="D45" s="9" t="s">
        <v>21</v>
      </c>
      <c r="E45" s="9" t="s">
        <v>36</v>
      </c>
      <c r="F45" s="41" t="s">
        <v>220</v>
      </c>
      <c r="G45" s="9" t="s">
        <v>42</v>
      </c>
      <c r="H45" s="25">
        <f>H46</f>
        <v>20.621</v>
      </c>
      <c r="I45" s="22">
        <f>I46</f>
        <v>10.002</v>
      </c>
      <c r="J45" s="23">
        <f t="shared" si="0"/>
        <v>48.50395228165463</v>
      </c>
    </row>
    <row r="46" spans="1:10" ht="33.75">
      <c r="A46" s="9" t="s">
        <v>66</v>
      </c>
      <c r="B46" s="9" t="s">
        <v>205</v>
      </c>
      <c r="C46" s="30" t="s">
        <v>43</v>
      </c>
      <c r="D46" s="31" t="s">
        <v>21</v>
      </c>
      <c r="E46" s="31" t="s">
        <v>36</v>
      </c>
      <c r="F46" s="31" t="s">
        <v>220</v>
      </c>
      <c r="G46" s="31" t="s">
        <v>42</v>
      </c>
      <c r="H46" s="27">
        <v>20.621</v>
      </c>
      <c r="I46" s="44">
        <v>10.002</v>
      </c>
      <c r="J46" s="44">
        <f t="shared" si="0"/>
        <v>48.50395228165463</v>
      </c>
    </row>
    <row r="47" spans="1:10" s="34" customFormat="1" ht="33.75">
      <c r="A47" s="9" t="s">
        <v>67</v>
      </c>
      <c r="B47" s="9" t="s">
        <v>205</v>
      </c>
      <c r="C47" s="16" t="s">
        <v>258</v>
      </c>
      <c r="D47" s="15" t="s">
        <v>21</v>
      </c>
      <c r="E47" s="15" t="s">
        <v>36</v>
      </c>
      <c r="F47" s="15" t="s">
        <v>257</v>
      </c>
      <c r="G47" s="15"/>
      <c r="H47" s="21">
        <f>H48</f>
        <v>13000</v>
      </c>
      <c r="I47" s="33">
        <f>I48</f>
        <v>13000</v>
      </c>
      <c r="J47" s="33">
        <v>100</v>
      </c>
    </row>
    <row r="48" spans="1:10" ht="31.5">
      <c r="A48" s="9" t="s">
        <v>68</v>
      </c>
      <c r="B48" s="9" t="s">
        <v>205</v>
      </c>
      <c r="C48" s="10" t="s">
        <v>43</v>
      </c>
      <c r="D48" s="14" t="s">
        <v>21</v>
      </c>
      <c r="E48" s="14" t="s">
        <v>36</v>
      </c>
      <c r="F48" s="14" t="s">
        <v>257</v>
      </c>
      <c r="G48" s="14" t="s">
        <v>42</v>
      </c>
      <c r="H48" s="28">
        <f>H49</f>
        <v>13000</v>
      </c>
      <c r="I48" s="23">
        <f>I49</f>
        <v>13000</v>
      </c>
      <c r="J48" s="23">
        <v>100</v>
      </c>
    </row>
    <row r="49" spans="1:10" s="52" customFormat="1" ht="33.75">
      <c r="A49" s="9" t="s">
        <v>69</v>
      </c>
      <c r="B49" s="51" t="s">
        <v>205</v>
      </c>
      <c r="C49" s="32" t="s">
        <v>43</v>
      </c>
      <c r="D49" s="14" t="s">
        <v>21</v>
      </c>
      <c r="E49" s="14" t="s">
        <v>36</v>
      </c>
      <c r="F49" s="14" t="s">
        <v>257</v>
      </c>
      <c r="G49" s="14" t="s">
        <v>42</v>
      </c>
      <c r="H49" s="28">
        <v>13000</v>
      </c>
      <c r="I49" s="23">
        <v>13000</v>
      </c>
      <c r="J49" s="23">
        <v>100</v>
      </c>
    </row>
    <row r="50" spans="1:10" s="34" customFormat="1" ht="33.75" customHeight="1">
      <c r="A50" s="9" t="s">
        <v>70</v>
      </c>
      <c r="B50" s="9" t="s">
        <v>205</v>
      </c>
      <c r="C50" s="10" t="s">
        <v>291</v>
      </c>
      <c r="D50" s="15" t="s">
        <v>21</v>
      </c>
      <c r="E50" s="15" t="s">
        <v>36</v>
      </c>
      <c r="F50" s="15" t="s">
        <v>293</v>
      </c>
      <c r="G50" s="15" t="s">
        <v>226</v>
      </c>
      <c r="H50" s="21">
        <f>H51</f>
        <v>1591</v>
      </c>
      <c r="I50" s="33">
        <f>I51</f>
        <v>0</v>
      </c>
      <c r="J50" s="33">
        <v>0</v>
      </c>
    </row>
    <row r="51" spans="1:10" s="34" customFormat="1" ht="84">
      <c r="A51" s="9" t="s">
        <v>72</v>
      </c>
      <c r="B51" s="9" t="s">
        <v>205</v>
      </c>
      <c r="C51" s="70" t="s">
        <v>292</v>
      </c>
      <c r="D51" s="15" t="s">
        <v>21</v>
      </c>
      <c r="E51" s="15" t="s">
        <v>36</v>
      </c>
      <c r="F51" s="15" t="s">
        <v>293</v>
      </c>
      <c r="G51" s="15" t="s">
        <v>42</v>
      </c>
      <c r="H51" s="21">
        <f>H52</f>
        <v>1591</v>
      </c>
      <c r="I51" s="33">
        <f>I52</f>
        <v>0</v>
      </c>
      <c r="J51" s="33">
        <v>0</v>
      </c>
    </row>
    <row r="52" spans="1:10" s="52" customFormat="1" ht="33.75">
      <c r="A52" s="9" t="s">
        <v>75</v>
      </c>
      <c r="B52" s="51" t="s">
        <v>205</v>
      </c>
      <c r="C52" s="32" t="s">
        <v>43</v>
      </c>
      <c r="D52" s="14" t="s">
        <v>21</v>
      </c>
      <c r="E52" s="14" t="s">
        <v>36</v>
      </c>
      <c r="F52" s="14" t="s">
        <v>293</v>
      </c>
      <c r="G52" s="14" t="s">
        <v>42</v>
      </c>
      <c r="H52" s="28">
        <v>1591</v>
      </c>
      <c r="I52" s="23">
        <v>0</v>
      </c>
      <c r="J52" s="23">
        <v>0</v>
      </c>
    </row>
    <row r="53" spans="1:10" ht="12.75">
      <c r="A53" s="9" t="s">
        <v>243</v>
      </c>
      <c r="B53" s="9" t="s">
        <v>205</v>
      </c>
      <c r="C53" s="10" t="s">
        <v>56</v>
      </c>
      <c r="D53" s="9" t="s">
        <v>23</v>
      </c>
      <c r="E53" s="9"/>
      <c r="F53" s="9"/>
      <c r="G53" s="9"/>
      <c r="H53" s="25">
        <f>H54</f>
        <v>594.51</v>
      </c>
      <c r="I53" s="22">
        <f>I54</f>
        <v>281.16200000000003</v>
      </c>
      <c r="J53" s="23">
        <f t="shared" si="0"/>
        <v>47.2930648769575</v>
      </c>
    </row>
    <row r="54" spans="1:10" ht="21">
      <c r="A54" s="9" t="s">
        <v>244</v>
      </c>
      <c r="B54" s="9" t="s">
        <v>205</v>
      </c>
      <c r="C54" s="10" t="s">
        <v>59</v>
      </c>
      <c r="D54" s="9" t="s">
        <v>23</v>
      </c>
      <c r="E54" s="9" t="s">
        <v>58</v>
      </c>
      <c r="F54" s="9"/>
      <c r="G54" s="9"/>
      <c r="H54" s="25">
        <f>H55+H58+H60+H62</f>
        <v>594.51</v>
      </c>
      <c r="I54" s="22">
        <f>I55+I58+I60+I62</f>
        <v>281.16200000000003</v>
      </c>
      <c r="J54" s="23">
        <f t="shared" si="0"/>
        <v>47.2930648769575</v>
      </c>
    </row>
    <row r="55" spans="1:10" ht="31.5">
      <c r="A55" s="9" t="s">
        <v>76</v>
      </c>
      <c r="B55" s="9" t="s">
        <v>205</v>
      </c>
      <c r="C55" s="10" t="s">
        <v>61</v>
      </c>
      <c r="D55" s="9" t="s">
        <v>23</v>
      </c>
      <c r="E55" s="9" t="s">
        <v>58</v>
      </c>
      <c r="F55" s="15" t="s">
        <v>221</v>
      </c>
      <c r="G55" s="9"/>
      <c r="H55" s="25">
        <v>370</v>
      </c>
      <c r="I55" s="22">
        <f>I56</f>
        <v>168.719</v>
      </c>
      <c r="J55" s="23">
        <f t="shared" si="0"/>
        <v>45.599729729729724</v>
      </c>
    </row>
    <row r="56" spans="1:10" ht="31.5">
      <c r="A56" s="9" t="s">
        <v>79</v>
      </c>
      <c r="B56" s="9" t="s">
        <v>205</v>
      </c>
      <c r="C56" s="10" t="s">
        <v>28</v>
      </c>
      <c r="D56" s="9" t="s">
        <v>23</v>
      </c>
      <c r="E56" s="9" t="s">
        <v>58</v>
      </c>
      <c r="F56" s="15" t="s">
        <v>221</v>
      </c>
      <c r="G56" s="9" t="s">
        <v>27</v>
      </c>
      <c r="H56" s="25">
        <f>H57</f>
        <v>370</v>
      </c>
      <c r="I56" s="22">
        <f>I57</f>
        <v>168.719</v>
      </c>
      <c r="J56" s="23">
        <f t="shared" si="0"/>
        <v>45.599729729729724</v>
      </c>
    </row>
    <row r="57" spans="1:10" ht="33.75">
      <c r="A57" s="9" t="s">
        <v>80</v>
      </c>
      <c r="B57" s="9" t="s">
        <v>205</v>
      </c>
      <c r="C57" s="30" t="s">
        <v>28</v>
      </c>
      <c r="D57" s="31" t="s">
        <v>23</v>
      </c>
      <c r="E57" s="31" t="s">
        <v>58</v>
      </c>
      <c r="F57" s="14" t="s">
        <v>221</v>
      </c>
      <c r="G57" s="31" t="s">
        <v>27</v>
      </c>
      <c r="H57" s="27">
        <v>370</v>
      </c>
      <c r="I57" s="44">
        <v>168.719</v>
      </c>
      <c r="J57" s="44">
        <f t="shared" si="0"/>
        <v>45.599729729729724</v>
      </c>
    </row>
    <row r="58" spans="1:10" s="34" customFormat="1" ht="31.5">
      <c r="A58" s="9" t="s">
        <v>81</v>
      </c>
      <c r="B58" s="9" t="s">
        <v>205</v>
      </c>
      <c r="C58" s="10" t="s">
        <v>38</v>
      </c>
      <c r="D58" s="15" t="s">
        <v>23</v>
      </c>
      <c r="E58" s="15" t="s">
        <v>58</v>
      </c>
      <c r="F58" s="15" t="s">
        <v>221</v>
      </c>
      <c r="G58" s="15" t="s">
        <v>37</v>
      </c>
      <c r="H58" s="21">
        <f>H59</f>
        <v>61.49</v>
      </c>
      <c r="I58" s="33">
        <f>I59</f>
        <v>61.49</v>
      </c>
      <c r="J58" s="33">
        <v>100</v>
      </c>
    </row>
    <row r="59" spans="1:10" ht="33.75">
      <c r="A59" s="9" t="s">
        <v>82</v>
      </c>
      <c r="B59" s="9" t="s">
        <v>205</v>
      </c>
      <c r="C59" s="35" t="s">
        <v>38</v>
      </c>
      <c r="D59" s="14" t="s">
        <v>23</v>
      </c>
      <c r="E59" s="14" t="s">
        <v>58</v>
      </c>
      <c r="F59" s="14" t="s">
        <v>221</v>
      </c>
      <c r="G59" s="14" t="s">
        <v>37</v>
      </c>
      <c r="H59" s="28">
        <v>61.49</v>
      </c>
      <c r="I59" s="23">
        <v>61.49</v>
      </c>
      <c r="J59" s="23">
        <v>100</v>
      </c>
    </row>
    <row r="60" spans="1:10" ht="21">
      <c r="A60" s="9" t="s">
        <v>83</v>
      </c>
      <c r="B60" s="9" t="s">
        <v>205</v>
      </c>
      <c r="C60" s="46" t="s">
        <v>30</v>
      </c>
      <c r="D60" s="45" t="s">
        <v>23</v>
      </c>
      <c r="E60" s="45" t="s">
        <v>58</v>
      </c>
      <c r="F60" s="15" t="s">
        <v>221</v>
      </c>
      <c r="G60" s="45" t="s">
        <v>29</v>
      </c>
      <c r="H60" s="47">
        <f>H61</f>
        <v>120</v>
      </c>
      <c r="I60" s="48">
        <f>I61</f>
        <v>50.953</v>
      </c>
      <c r="J60" s="49">
        <f t="shared" si="0"/>
        <v>42.46083333333333</v>
      </c>
    </row>
    <row r="61" spans="1:10" ht="22.5">
      <c r="A61" s="9" t="s">
        <v>84</v>
      </c>
      <c r="B61" s="9" t="s">
        <v>205</v>
      </c>
      <c r="C61" s="35" t="s">
        <v>30</v>
      </c>
      <c r="D61" s="36" t="s">
        <v>23</v>
      </c>
      <c r="E61" s="36" t="s">
        <v>58</v>
      </c>
      <c r="F61" s="14" t="s">
        <v>221</v>
      </c>
      <c r="G61" s="36" t="s">
        <v>29</v>
      </c>
      <c r="H61" s="26">
        <v>120</v>
      </c>
      <c r="I61" s="23">
        <v>50.953</v>
      </c>
      <c r="J61" s="23">
        <f t="shared" si="0"/>
        <v>42.46083333333333</v>
      </c>
    </row>
    <row r="62" spans="1:10" ht="31.5">
      <c r="A62" s="9" t="s">
        <v>85</v>
      </c>
      <c r="B62" s="9" t="s">
        <v>205</v>
      </c>
      <c r="C62" s="10" t="s">
        <v>43</v>
      </c>
      <c r="D62" s="9" t="s">
        <v>23</v>
      </c>
      <c r="E62" s="9" t="s">
        <v>58</v>
      </c>
      <c r="F62" s="15" t="s">
        <v>221</v>
      </c>
      <c r="G62" s="9" t="s">
        <v>42</v>
      </c>
      <c r="H62" s="25">
        <f>H63</f>
        <v>43.02</v>
      </c>
      <c r="I62" s="22">
        <f>I63</f>
        <v>0</v>
      </c>
      <c r="J62" s="23">
        <f t="shared" si="0"/>
        <v>0</v>
      </c>
    </row>
    <row r="63" spans="1:10" ht="33.75">
      <c r="A63" s="9" t="s">
        <v>86</v>
      </c>
      <c r="B63" s="9" t="s">
        <v>205</v>
      </c>
      <c r="C63" s="30" t="s">
        <v>43</v>
      </c>
      <c r="D63" s="31" t="s">
        <v>23</v>
      </c>
      <c r="E63" s="31" t="s">
        <v>58</v>
      </c>
      <c r="F63" s="14" t="s">
        <v>221</v>
      </c>
      <c r="G63" s="31" t="s">
        <v>42</v>
      </c>
      <c r="H63" s="27">
        <v>43.02</v>
      </c>
      <c r="I63" s="23">
        <v>0</v>
      </c>
      <c r="J63" s="23">
        <f t="shared" si="0"/>
        <v>0</v>
      </c>
    </row>
    <row r="64" spans="1:10" ht="36">
      <c r="A64" s="9" t="s">
        <v>87</v>
      </c>
      <c r="B64" s="9" t="s">
        <v>205</v>
      </c>
      <c r="C64" s="20" t="s">
        <v>178</v>
      </c>
      <c r="D64" s="9" t="s">
        <v>58</v>
      </c>
      <c r="E64" s="14"/>
      <c r="F64" s="14"/>
      <c r="G64" s="14"/>
      <c r="H64" s="25">
        <f>H65+H68</f>
        <v>595.817</v>
      </c>
      <c r="I64" s="22">
        <f>I65+I68+I71</f>
        <v>595.817</v>
      </c>
      <c r="J64" s="23">
        <f t="shared" si="0"/>
        <v>100</v>
      </c>
    </row>
    <row r="65" spans="1:10" ht="42">
      <c r="A65" s="9" t="s">
        <v>88</v>
      </c>
      <c r="B65" s="9" t="s">
        <v>205</v>
      </c>
      <c r="C65" s="10" t="s">
        <v>179</v>
      </c>
      <c r="D65" s="9" t="s">
        <v>58</v>
      </c>
      <c r="E65" s="15" t="s">
        <v>12</v>
      </c>
      <c r="F65" s="15" t="s">
        <v>290</v>
      </c>
      <c r="G65" s="14"/>
      <c r="H65" s="25">
        <f>H66</f>
        <v>244.15</v>
      </c>
      <c r="I65" s="22">
        <f>I66</f>
        <v>244.15</v>
      </c>
      <c r="J65" s="23">
        <f t="shared" si="0"/>
        <v>100</v>
      </c>
    </row>
    <row r="66" spans="1:10" s="34" customFormat="1" ht="31.5">
      <c r="A66" s="9" t="s">
        <v>91</v>
      </c>
      <c r="B66" s="9" t="s">
        <v>205</v>
      </c>
      <c r="C66" s="10" t="s">
        <v>43</v>
      </c>
      <c r="D66" s="9" t="s">
        <v>58</v>
      </c>
      <c r="E66" s="9" t="s">
        <v>12</v>
      </c>
      <c r="F66" s="15" t="s">
        <v>290</v>
      </c>
      <c r="G66" s="9" t="s">
        <v>42</v>
      </c>
      <c r="H66" s="25">
        <f>H67</f>
        <v>244.15</v>
      </c>
      <c r="I66" s="33">
        <f>I67</f>
        <v>244.15</v>
      </c>
      <c r="J66" s="33">
        <f t="shared" si="0"/>
        <v>100</v>
      </c>
    </row>
    <row r="67" spans="1:10" ht="33.75">
      <c r="A67" s="9" t="s">
        <v>93</v>
      </c>
      <c r="B67" s="9" t="s">
        <v>205</v>
      </c>
      <c r="C67" s="30" t="s">
        <v>43</v>
      </c>
      <c r="D67" s="38" t="s">
        <v>58</v>
      </c>
      <c r="E67" s="38" t="s">
        <v>77</v>
      </c>
      <c r="F67" s="14" t="s">
        <v>290</v>
      </c>
      <c r="G67" s="38" t="s">
        <v>42</v>
      </c>
      <c r="H67" s="29">
        <v>244.15</v>
      </c>
      <c r="I67" s="23">
        <v>244.15</v>
      </c>
      <c r="J67" s="23">
        <f t="shared" si="0"/>
        <v>100</v>
      </c>
    </row>
    <row r="68" spans="1:10" ht="24">
      <c r="A68" s="9" t="s">
        <v>95</v>
      </c>
      <c r="B68" s="9" t="s">
        <v>205</v>
      </c>
      <c r="C68" s="20" t="s">
        <v>180</v>
      </c>
      <c r="D68" s="9" t="s">
        <v>58</v>
      </c>
      <c r="E68" s="9" t="s">
        <v>12</v>
      </c>
      <c r="F68" s="9"/>
      <c r="G68" s="9"/>
      <c r="H68" s="25">
        <f>H69+H71</f>
        <v>351.66700000000003</v>
      </c>
      <c r="I68" s="22">
        <f>I69</f>
        <v>316.5</v>
      </c>
      <c r="J68" s="23">
        <f t="shared" si="0"/>
        <v>89.99991469202399</v>
      </c>
    </row>
    <row r="69" spans="1:10" ht="22.5">
      <c r="A69" s="9" t="s">
        <v>96</v>
      </c>
      <c r="B69" s="9" t="s">
        <v>205</v>
      </c>
      <c r="C69" s="16" t="s">
        <v>181</v>
      </c>
      <c r="D69" s="15" t="s">
        <v>58</v>
      </c>
      <c r="E69" s="15" t="s">
        <v>12</v>
      </c>
      <c r="F69" s="14" t="s">
        <v>240</v>
      </c>
      <c r="G69" s="15" t="s">
        <v>42</v>
      </c>
      <c r="H69" s="21">
        <f>H70</f>
        <v>316.5</v>
      </c>
      <c r="I69" s="23">
        <f>I70</f>
        <v>316.5</v>
      </c>
      <c r="J69" s="23">
        <f t="shared" si="0"/>
        <v>100</v>
      </c>
    </row>
    <row r="70" spans="1:10" ht="33.75">
      <c r="A70" s="9" t="s">
        <v>97</v>
      </c>
      <c r="B70" s="9" t="s">
        <v>205</v>
      </c>
      <c r="C70" s="30" t="s">
        <v>43</v>
      </c>
      <c r="D70" s="14" t="s">
        <v>58</v>
      </c>
      <c r="E70" s="14" t="s">
        <v>12</v>
      </c>
      <c r="F70" s="14" t="s">
        <v>240</v>
      </c>
      <c r="G70" s="14" t="s">
        <v>42</v>
      </c>
      <c r="H70" s="28">
        <v>316.5</v>
      </c>
      <c r="I70" s="23">
        <v>316.5</v>
      </c>
      <c r="J70" s="23">
        <f t="shared" si="0"/>
        <v>100</v>
      </c>
    </row>
    <row r="71" spans="1:10" s="34" customFormat="1" ht="22.5">
      <c r="A71" s="9" t="s">
        <v>99</v>
      </c>
      <c r="B71" s="9" t="s">
        <v>205</v>
      </c>
      <c r="C71" s="16" t="s">
        <v>182</v>
      </c>
      <c r="D71" s="15" t="s">
        <v>58</v>
      </c>
      <c r="E71" s="15" t="s">
        <v>12</v>
      </c>
      <c r="F71" s="15" t="s">
        <v>241</v>
      </c>
      <c r="G71" s="15" t="s">
        <v>42</v>
      </c>
      <c r="H71" s="21">
        <f>H72</f>
        <v>35.167</v>
      </c>
      <c r="I71" s="33">
        <f>I72</f>
        <v>35.167</v>
      </c>
      <c r="J71" s="33">
        <f t="shared" si="0"/>
        <v>100</v>
      </c>
    </row>
    <row r="72" spans="1:10" ht="33.75">
      <c r="A72" s="9" t="s">
        <v>100</v>
      </c>
      <c r="B72" s="9" t="s">
        <v>205</v>
      </c>
      <c r="C72" s="30" t="s">
        <v>43</v>
      </c>
      <c r="D72" s="14" t="s">
        <v>58</v>
      </c>
      <c r="E72" s="14" t="s">
        <v>12</v>
      </c>
      <c r="F72" s="14" t="s">
        <v>241</v>
      </c>
      <c r="G72" s="14" t="s">
        <v>42</v>
      </c>
      <c r="H72" s="28">
        <v>35.167</v>
      </c>
      <c r="I72" s="23">
        <v>35.167</v>
      </c>
      <c r="J72" s="23">
        <f t="shared" si="0"/>
        <v>100</v>
      </c>
    </row>
    <row r="73" spans="1:10" ht="12.75">
      <c r="A73" s="9" t="s">
        <v>101</v>
      </c>
      <c r="B73" s="9" t="s">
        <v>205</v>
      </c>
      <c r="C73" s="10" t="s">
        <v>71</v>
      </c>
      <c r="D73" s="9" t="s">
        <v>31</v>
      </c>
      <c r="E73" s="9"/>
      <c r="F73" s="9"/>
      <c r="G73" s="9"/>
      <c r="H73" s="25">
        <f>H74+H78</f>
        <v>11218.678</v>
      </c>
      <c r="I73" s="22">
        <f>I74+I78</f>
        <v>4332.826</v>
      </c>
      <c r="J73" s="23">
        <f t="shared" si="0"/>
        <v>38.621538117058</v>
      </c>
    </row>
    <row r="74" spans="1:10" ht="16.5" customHeight="1">
      <c r="A74" s="9" t="s">
        <v>102</v>
      </c>
      <c r="B74" s="9" t="s">
        <v>205</v>
      </c>
      <c r="C74" s="10" t="s">
        <v>74</v>
      </c>
      <c r="D74" s="9" t="s">
        <v>31</v>
      </c>
      <c r="E74" s="9" t="s">
        <v>73</v>
      </c>
      <c r="F74" s="9"/>
      <c r="G74" s="9"/>
      <c r="H74" s="25">
        <f aca="true" t="shared" si="1" ref="H74:I76">H75</f>
        <v>4037.76</v>
      </c>
      <c r="I74" s="22">
        <f t="shared" si="1"/>
        <v>1900.826</v>
      </c>
      <c r="J74" s="23">
        <f t="shared" si="0"/>
        <v>47.07625019812966</v>
      </c>
    </row>
    <row r="75" spans="1:10" ht="67.5" customHeight="1">
      <c r="A75" s="9" t="s">
        <v>103</v>
      </c>
      <c r="B75" s="9" t="s">
        <v>205</v>
      </c>
      <c r="C75" s="10" t="s">
        <v>285</v>
      </c>
      <c r="D75" s="9" t="s">
        <v>31</v>
      </c>
      <c r="E75" s="9" t="s">
        <v>73</v>
      </c>
      <c r="F75" s="15" t="s">
        <v>216</v>
      </c>
      <c r="G75" s="9"/>
      <c r="H75" s="25">
        <f t="shared" si="1"/>
        <v>4037.76</v>
      </c>
      <c r="I75" s="23">
        <f t="shared" si="1"/>
        <v>1900.826</v>
      </c>
      <c r="J75" s="23">
        <f t="shared" si="0"/>
        <v>47.07625019812966</v>
      </c>
    </row>
    <row r="76" spans="1:10" ht="60.75" customHeight="1">
      <c r="A76" s="9" t="s">
        <v>104</v>
      </c>
      <c r="B76" s="9" t="s">
        <v>205</v>
      </c>
      <c r="C76" s="39" t="s">
        <v>183</v>
      </c>
      <c r="D76" s="9" t="s">
        <v>31</v>
      </c>
      <c r="E76" s="9" t="s">
        <v>73</v>
      </c>
      <c r="F76" s="15" t="s">
        <v>216</v>
      </c>
      <c r="G76" s="9" t="s">
        <v>184</v>
      </c>
      <c r="H76" s="25">
        <f t="shared" si="1"/>
        <v>4037.76</v>
      </c>
      <c r="I76" s="23">
        <f t="shared" si="1"/>
        <v>1900.826</v>
      </c>
      <c r="J76" s="23">
        <f t="shared" si="0"/>
        <v>47.07625019812966</v>
      </c>
    </row>
    <row r="77" spans="1:10" ht="60" customHeight="1">
      <c r="A77" s="9" t="s">
        <v>105</v>
      </c>
      <c r="B77" s="9" t="s">
        <v>205</v>
      </c>
      <c r="C77" s="35" t="s">
        <v>183</v>
      </c>
      <c r="D77" s="36" t="s">
        <v>31</v>
      </c>
      <c r="E77" s="36" t="s">
        <v>73</v>
      </c>
      <c r="F77" s="14" t="s">
        <v>216</v>
      </c>
      <c r="G77" s="36" t="s">
        <v>184</v>
      </c>
      <c r="H77" s="26">
        <v>4037.76</v>
      </c>
      <c r="I77" s="23">
        <v>1900.826</v>
      </c>
      <c r="J77" s="23">
        <f t="shared" si="0"/>
        <v>47.07625019812966</v>
      </c>
    </row>
    <row r="78" spans="1:10" ht="12.75">
      <c r="A78" s="9" t="s">
        <v>107</v>
      </c>
      <c r="B78" s="9" t="s">
        <v>205</v>
      </c>
      <c r="C78" s="10" t="s">
        <v>78</v>
      </c>
      <c r="D78" s="9" t="s">
        <v>31</v>
      </c>
      <c r="E78" s="9" t="s">
        <v>77</v>
      </c>
      <c r="F78" s="9"/>
      <c r="G78" s="9"/>
      <c r="H78" s="25">
        <f>H79+H82+H85</f>
        <v>7180.918</v>
      </c>
      <c r="I78" s="22">
        <f>I79+I82+I85</f>
        <v>2432</v>
      </c>
      <c r="J78" s="23">
        <f t="shared" si="0"/>
        <v>33.86753615624075</v>
      </c>
    </row>
    <row r="79" spans="1:10" ht="42">
      <c r="A79" s="9" t="s">
        <v>108</v>
      </c>
      <c r="B79" s="9" t="s">
        <v>205</v>
      </c>
      <c r="C79" s="10" t="s">
        <v>167</v>
      </c>
      <c r="D79" s="9" t="s">
        <v>31</v>
      </c>
      <c r="E79" s="9" t="s">
        <v>77</v>
      </c>
      <c r="F79" s="15" t="s">
        <v>217</v>
      </c>
      <c r="G79" s="9"/>
      <c r="H79" s="25">
        <f>H80</f>
        <v>1815.684</v>
      </c>
      <c r="I79" s="22">
        <f>I80</f>
        <v>0</v>
      </c>
      <c r="J79" s="23">
        <f t="shared" si="0"/>
        <v>0</v>
      </c>
    </row>
    <row r="80" spans="1:10" ht="31.5">
      <c r="A80" s="9" t="s">
        <v>109</v>
      </c>
      <c r="B80" s="9" t="s">
        <v>205</v>
      </c>
      <c r="C80" s="10" t="s">
        <v>43</v>
      </c>
      <c r="D80" s="9" t="s">
        <v>31</v>
      </c>
      <c r="E80" s="9" t="s">
        <v>77</v>
      </c>
      <c r="F80" s="15" t="s">
        <v>217</v>
      </c>
      <c r="G80" s="9" t="s">
        <v>166</v>
      </c>
      <c r="H80" s="25">
        <f>H81</f>
        <v>1815.684</v>
      </c>
      <c r="I80" s="22">
        <f>I81</f>
        <v>0</v>
      </c>
      <c r="J80" s="23">
        <f t="shared" si="0"/>
        <v>0</v>
      </c>
    </row>
    <row r="81" spans="1:10" ht="33.75">
      <c r="A81" s="9" t="s">
        <v>111</v>
      </c>
      <c r="B81" s="9" t="s">
        <v>205</v>
      </c>
      <c r="C81" s="30" t="s">
        <v>43</v>
      </c>
      <c r="D81" s="31" t="s">
        <v>31</v>
      </c>
      <c r="E81" s="31" t="s">
        <v>77</v>
      </c>
      <c r="F81" s="14" t="s">
        <v>217</v>
      </c>
      <c r="G81" s="31" t="s">
        <v>166</v>
      </c>
      <c r="H81" s="27">
        <v>1815.684</v>
      </c>
      <c r="I81" s="23">
        <v>0</v>
      </c>
      <c r="J81" s="23">
        <f t="shared" si="0"/>
        <v>0</v>
      </c>
    </row>
    <row r="82" spans="1:10" ht="87.75" customHeight="1">
      <c r="A82" s="9" t="s">
        <v>112</v>
      </c>
      <c r="B82" s="9" t="s">
        <v>205</v>
      </c>
      <c r="C82" s="18" t="s">
        <v>169</v>
      </c>
      <c r="D82" s="9" t="s">
        <v>31</v>
      </c>
      <c r="E82" s="9" t="s">
        <v>77</v>
      </c>
      <c r="F82" s="15" t="s">
        <v>218</v>
      </c>
      <c r="G82" s="9"/>
      <c r="H82" s="25">
        <f>H83</f>
        <v>919.2</v>
      </c>
      <c r="I82" s="22">
        <f>I83</f>
        <v>0</v>
      </c>
      <c r="J82" s="23">
        <f aca="true" t="shared" si="2" ref="J82:J138">I82/H82*100</f>
        <v>0</v>
      </c>
    </row>
    <row r="83" spans="1:10" ht="54.75" customHeight="1">
      <c r="A83" s="9" t="s">
        <v>114</v>
      </c>
      <c r="B83" s="9" t="s">
        <v>205</v>
      </c>
      <c r="C83" s="10" t="s">
        <v>164</v>
      </c>
      <c r="D83" s="9" t="s">
        <v>31</v>
      </c>
      <c r="E83" s="9" t="s">
        <v>77</v>
      </c>
      <c r="F83" s="15" t="s">
        <v>218</v>
      </c>
      <c r="G83" s="9" t="s">
        <v>166</v>
      </c>
      <c r="H83" s="25">
        <f>H84</f>
        <v>919.2</v>
      </c>
      <c r="I83" s="22">
        <f>I84</f>
        <v>0</v>
      </c>
      <c r="J83" s="23">
        <f t="shared" si="2"/>
        <v>0</v>
      </c>
    </row>
    <row r="84" spans="1:10" ht="56.25">
      <c r="A84" s="9" t="s">
        <v>115</v>
      </c>
      <c r="B84" s="9" t="s">
        <v>205</v>
      </c>
      <c r="C84" s="17" t="s">
        <v>165</v>
      </c>
      <c r="D84" s="36" t="s">
        <v>31</v>
      </c>
      <c r="E84" s="36" t="s">
        <v>77</v>
      </c>
      <c r="F84" s="14" t="s">
        <v>218</v>
      </c>
      <c r="G84" s="36" t="s">
        <v>166</v>
      </c>
      <c r="H84" s="26">
        <v>919.2</v>
      </c>
      <c r="I84" s="23">
        <v>0</v>
      </c>
      <c r="J84" s="23">
        <f t="shared" si="2"/>
        <v>0</v>
      </c>
    </row>
    <row r="85" spans="1:10" ht="42">
      <c r="A85" s="9" t="s">
        <v>116</v>
      </c>
      <c r="B85" s="9" t="s">
        <v>205</v>
      </c>
      <c r="C85" s="10" t="s">
        <v>168</v>
      </c>
      <c r="D85" s="9" t="s">
        <v>31</v>
      </c>
      <c r="E85" s="9" t="s">
        <v>77</v>
      </c>
      <c r="F85" s="15" t="s">
        <v>219</v>
      </c>
      <c r="G85" s="9"/>
      <c r="H85" s="25">
        <f>H86</f>
        <v>4446.034</v>
      </c>
      <c r="I85" s="22">
        <f>I86</f>
        <v>2432</v>
      </c>
      <c r="J85" s="23">
        <f t="shared" si="2"/>
        <v>54.700436388925496</v>
      </c>
    </row>
    <row r="86" spans="1:10" ht="52.5">
      <c r="A86" s="9" t="s">
        <v>117</v>
      </c>
      <c r="B86" s="9" t="s">
        <v>205</v>
      </c>
      <c r="C86" s="10" t="s">
        <v>164</v>
      </c>
      <c r="D86" s="9" t="s">
        <v>31</v>
      </c>
      <c r="E86" s="9" t="s">
        <v>77</v>
      </c>
      <c r="F86" s="15" t="s">
        <v>219</v>
      </c>
      <c r="G86" s="9" t="s">
        <v>166</v>
      </c>
      <c r="H86" s="25">
        <f>H87</f>
        <v>4446.034</v>
      </c>
      <c r="I86" s="22">
        <f>I87</f>
        <v>2432</v>
      </c>
      <c r="J86" s="23">
        <f t="shared" si="2"/>
        <v>54.700436388925496</v>
      </c>
    </row>
    <row r="87" spans="1:10" ht="48.75" customHeight="1">
      <c r="A87" s="9" t="s">
        <v>270</v>
      </c>
      <c r="B87" s="9" t="s">
        <v>205</v>
      </c>
      <c r="C87" s="17" t="s">
        <v>165</v>
      </c>
      <c r="D87" s="14" t="s">
        <v>31</v>
      </c>
      <c r="E87" s="14" t="s">
        <v>77</v>
      </c>
      <c r="F87" s="14" t="s">
        <v>219</v>
      </c>
      <c r="G87" s="14" t="s">
        <v>166</v>
      </c>
      <c r="H87" s="28">
        <v>4446.034</v>
      </c>
      <c r="I87" s="23">
        <v>2432</v>
      </c>
      <c r="J87" s="23">
        <f t="shared" si="2"/>
        <v>54.700436388925496</v>
      </c>
    </row>
    <row r="88" spans="1:10" ht="12.75">
      <c r="A88" s="9" t="s">
        <v>271</v>
      </c>
      <c r="B88" s="9" t="s">
        <v>205</v>
      </c>
      <c r="C88" s="10" t="s">
        <v>90</v>
      </c>
      <c r="D88" s="9" t="s">
        <v>89</v>
      </c>
      <c r="E88" s="9"/>
      <c r="F88" s="9"/>
      <c r="G88" s="9"/>
      <c r="H88" s="25">
        <f>H89+H100+H116</f>
        <v>55460.985</v>
      </c>
      <c r="I88" s="22">
        <f>I89+I100+I116</f>
        <v>16475.287</v>
      </c>
      <c r="J88" s="23">
        <f t="shared" si="2"/>
        <v>29.706084376251162</v>
      </c>
    </row>
    <row r="89" spans="1:10" ht="12.75">
      <c r="A89" s="9" t="s">
        <v>272</v>
      </c>
      <c r="B89" s="9" t="s">
        <v>205</v>
      </c>
      <c r="C89" s="10" t="s">
        <v>92</v>
      </c>
      <c r="D89" s="9" t="s">
        <v>89</v>
      </c>
      <c r="E89" s="9" t="s">
        <v>21</v>
      </c>
      <c r="F89" s="9"/>
      <c r="G89" s="9"/>
      <c r="H89" s="25">
        <f>H90+H93+H95</f>
        <v>16937.829999999998</v>
      </c>
      <c r="I89" s="22">
        <f>I90+I95+I93</f>
        <v>839.045</v>
      </c>
      <c r="J89" s="23">
        <f t="shared" si="2"/>
        <v>4.953674703312054</v>
      </c>
    </row>
    <row r="90" spans="1:10" ht="87.75" customHeight="1">
      <c r="A90" s="9" t="s">
        <v>273</v>
      </c>
      <c r="B90" s="9" t="s">
        <v>205</v>
      </c>
      <c r="C90" s="11" t="s">
        <v>94</v>
      </c>
      <c r="D90" s="9" t="s">
        <v>89</v>
      </c>
      <c r="E90" s="9" t="s">
        <v>21</v>
      </c>
      <c r="F90" s="15" t="s">
        <v>227</v>
      </c>
      <c r="G90" s="9"/>
      <c r="H90" s="25">
        <f>H91</f>
        <v>620</v>
      </c>
      <c r="I90" s="22">
        <f>I91</f>
        <v>348.628</v>
      </c>
      <c r="J90" s="23">
        <f t="shared" si="2"/>
        <v>56.230322580645165</v>
      </c>
    </row>
    <row r="91" spans="1:10" ht="31.5">
      <c r="A91" s="9" t="s">
        <v>274</v>
      </c>
      <c r="B91" s="9" t="s">
        <v>205</v>
      </c>
      <c r="C91" s="10" t="s">
        <v>43</v>
      </c>
      <c r="D91" s="9" t="s">
        <v>89</v>
      </c>
      <c r="E91" s="9" t="s">
        <v>21</v>
      </c>
      <c r="F91" s="15" t="s">
        <v>227</v>
      </c>
      <c r="G91" s="9" t="s">
        <v>42</v>
      </c>
      <c r="H91" s="25">
        <f>H92</f>
        <v>620</v>
      </c>
      <c r="I91" s="22">
        <f>I92</f>
        <v>348.628</v>
      </c>
      <c r="J91" s="23">
        <f t="shared" si="2"/>
        <v>56.230322580645165</v>
      </c>
    </row>
    <row r="92" spans="1:10" ht="33.75">
      <c r="A92" s="9" t="s">
        <v>275</v>
      </c>
      <c r="B92" s="9" t="s">
        <v>205</v>
      </c>
      <c r="C92" s="30" t="s">
        <v>43</v>
      </c>
      <c r="D92" s="31" t="s">
        <v>89</v>
      </c>
      <c r="E92" s="31" t="s">
        <v>21</v>
      </c>
      <c r="F92" s="38" t="s">
        <v>227</v>
      </c>
      <c r="G92" s="31" t="s">
        <v>42</v>
      </c>
      <c r="H92" s="27">
        <v>620</v>
      </c>
      <c r="I92" s="44">
        <v>348.628</v>
      </c>
      <c r="J92" s="44">
        <v>100</v>
      </c>
    </row>
    <row r="93" spans="1:10" s="34" customFormat="1" ht="12.75">
      <c r="A93" s="9" t="s">
        <v>118</v>
      </c>
      <c r="B93" s="9" t="s">
        <v>205</v>
      </c>
      <c r="C93" s="16" t="s">
        <v>256</v>
      </c>
      <c r="D93" s="15" t="s">
        <v>89</v>
      </c>
      <c r="E93" s="15" t="s">
        <v>21</v>
      </c>
      <c r="F93" s="57" t="s">
        <v>227</v>
      </c>
      <c r="G93" s="15" t="s">
        <v>177</v>
      </c>
      <c r="H93" s="21">
        <f>H94</f>
        <v>0.01</v>
      </c>
      <c r="I93" s="33">
        <f>I94</f>
        <v>0.01</v>
      </c>
      <c r="J93" s="33">
        <v>100</v>
      </c>
    </row>
    <row r="94" spans="1:10" ht="12.75">
      <c r="A94" s="9" t="s">
        <v>120</v>
      </c>
      <c r="B94" s="9" t="s">
        <v>205</v>
      </c>
      <c r="C94" s="17" t="s">
        <v>256</v>
      </c>
      <c r="D94" s="14" t="s">
        <v>89</v>
      </c>
      <c r="E94" s="14" t="s">
        <v>21</v>
      </c>
      <c r="F94" s="38" t="s">
        <v>227</v>
      </c>
      <c r="G94" s="14" t="s">
        <v>177</v>
      </c>
      <c r="H94" s="28">
        <v>0.01</v>
      </c>
      <c r="I94" s="23">
        <v>0.01</v>
      </c>
      <c r="J94" s="23">
        <v>100</v>
      </c>
    </row>
    <row r="95" spans="1:10" ht="12.75">
      <c r="A95" s="9" t="s">
        <v>274</v>
      </c>
      <c r="B95" s="9" t="s">
        <v>205</v>
      </c>
      <c r="C95" s="10" t="s">
        <v>264</v>
      </c>
      <c r="D95" s="9" t="s">
        <v>89</v>
      </c>
      <c r="E95" s="9" t="s">
        <v>21</v>
      </c>
      <c r="F95" s="15" t="s">
        <v>229</v>
      </c>
      <c r="G95" s="9" t="s">
        <v>226</v>
      </c>
      <c r="H95" s="25">
        <f>H96+H97+H98</f>
        <v>16317.82</v>
      </c>
      <c r="I95" s="22">
        <f>I96+I97+I98</f>
        <v>490.407</v>
      </c>
      <c r="J95" s="23">
        <v>15.382</v>
      </c>
    </row>
    <row r="96" spans="1:10" ht="74.25" customHeight="1">
      <c r="A96" s="9" t="s">
        <v>275</v>
      </c>
      <c r="B96" s="9" t="s">
        <v>205</v>
      </c>
      <c r="C96" s="10" t="s">
        <v>265</v>
      </c>
      <c r="D96" s="14" t="s">
        <v>89</v>
      </c>
      <c r="E96" s="14" t="s">
        <v>21</v>
      </c>
      <c r="F96" s="14" t="s">
        <v>229</v>
      </c>
      <c r="G96" s="14" t="s">
        <v>42</v>
      </c>
      <c r="H96" s="28">
        <v>110</v>
      </c>
      <c r="I96" s="23">
        <v>21.952</v>
      </c>
      <c r="J96" s="23">
        <v>19.956</v>
      </c>
    </row>
    <row r="97" spans="1:10" ht="72" customHeight="1">
      <c r="A97" s="9" t="s">
        <v>118</v>
      </c>
      <c r="B97" s="9" t="s">
        <v>205</v>
      </c>
      <c r="C97" s="10" t="s">
        <v>265</v>
      </c>
      <c r="D97" s="14" t="s">
        <v>89</v>
      </c>
      <c r="E97" s="14" t="s">
        <v>21</v>
      </c>
      <c r="F97" s="14" t="s">
        <v>229</v>
      </c>
      <c r="G97" s="14" t="s">
        <v>225</v>
      </c>
      <c r="H97" s="28">
        <v>1290</v>
      </c>
      <c r="I97" s="23">
        <v>468.455</v>
      </c>
      <c r="J97" s="23">
        <v>14.992</v>
      </c>
    </row>
    <row r="98" spans="1:10" s="34" customFormat="1" ht="72" customHeight="1">
      <c r="A98" s="9" t="s">
        <v>120</v>
      </c>
      <c r="B98" s="9" t="s">
        <v>205</v>
      </c>
      <c r="C98" s="16" t="s">
        <v>295</v>
      </c>
      <c r="D98" s="15" t="s">
        <v>89</v>
      </c>
      <c r="E98" s="15" t="s">
        <v>21</v>
      </c>
      <c r="F98" s="15" t="s">
        <v>294</v>
      </c>
      <c r="G98" s="15" t="s">
        <v>42</v>
      </c>
      <c r="H98" s="21">
        <f>H99</f>
        <v>14917.82</v>
      </c>
      <c r="I98" s="33">
        <f>I99</f>
        <v>0</v>
      </c>
      <c r="J98" s="33">
        <v>0</v>
      </c>
    </row>
    <row r="99" spans="1:10" ht="72" customHeight="1">
      <c r="A99" s="9" t="s">
        <v>121</v>
      </c>
      <c r="B99" s="9" t="s">
        <v>205</v>
      </c>
      <c r="C99" s="50" t="s">
        <v>296</v>
      </c>
      <c r="D99" s="14" t="s">
        <v>89</v>
      </c>
      <c r="E99" s="14" t="s">
        <v>21</v>
      </c>
      <c r="F99" s="14" t="s">
        <v>294</v>
      </c>
      <c r="G99" s="14" t="s">
        <v>42</v>
      </c>
      <c r="H99" s="28">
        <v>14917.82</v>
      </c>
      <c r="I99" s="23"/>
      <c r="J99" s="23">
        <v>0</v>
      </c>
    </row>
    <row r="100" spans="1:10" ht="12.75">
      <c r="A100" s="9" t="s">
        <v>122</v>
      </c>
      <c r="B100" s="9" t="s">
        <v>205</v>
      </c>
      <c r="C100" s="10" t="s">
        <v>98</v>
      </c>
      <c r="D100" s="9" t="s">
        <v>89</v>
      </c>
      <c r="E100" s="9" t="s">
        <v>23</v>
      </c>
      <c r="F100" s="9"/>
      <c r="G100" s="9"/>
      <c r="H100" s="25">
        <f>H101+H104+H107+H110+H113</f>
        <v>12340.523000000001</v>
      </c>
      <c r="I100" s="22">
        <f>I101+I104+I107+I113+I110</f>
        <v>2717.141</v>
      </c>
      <c r="J100" s="23">
        <f t="shared" si="2"/>
        <v>22.018037647188855</v>
      </c>
    </row>
    <row r="101" spans="1:10" ht="73.5">
      <c r="A101" s="9" t="s">
        <v>124</v>
      </c>
      <c r="B101" s="9" t="s">
        <v>205</v>
      </c>
      <c r="C101" s="10" t="s">
        <v>284</v>
      </c>
      <c r="D101" s="9" t="s">
        <v>89</v>
      </c>
      <c r="E101" s="9" t="s">
        <v>23</v>
      </c>
      <c r="F101" s="15" t="s">
        <v>231</v>
      </c>
      <c r="G101" s="9"/>
      <c r="H101" s="25">
        <f>H102</f>
        <v>1489.8</v>
      </c>
      <c r="I101" s="22">
        <f>I102</f>
        <v>869.9</v>
      </c>
      <c r="J101" s="23">
        <f t="shared" si="2"/>
        <v>58.3903879715398</v>
      </c>
    </row>
    <row r="102" spans="1:10" ht="60.75" customHeight="1">
      <c r="A102" s="9" t="s">
        <v>125</v>
      </c>
      <c r="B102" s="9" t="s">
        <v>205</v>
      </c>
      <c r="C102" s="16" t="s">
        <v>183</v>
      </c>
      <c r="D102" s="9" t="s">
        <v>89</v>
      </c>
      <c r="E102" s="9" t="s">
        <v>23</v>
      </c>
      <c r="F102" s="15" t="s">
        <v>231</v>
      </c>
      <c r="G102" s="9" t="s">
        <v>166</v>
      </c>
      <c r="H102" s="25">
        <f>H103</f>
        <v>1489.8</v>
      </c>
      <c r="I102" s="22">
        <f>I103</f>
        <v>869.9</v>
      </c>
      <c r="J102" s="23">
        <f t="shared" si="2"/>
        <v>58.3903879715398</v>
      </c>
    </row>
    <row r="103" spans="1:10" ht="67.5">
      <c r="A103" s="9" t="s">
        <v>126</v>
      </c>
      <c r="B103" s="9" t="s">
        <v>205</v>
      </c>
      <c r="C103" s="17" t="s">
        <v>183</v>
      </c>
      <c r="D103" s="36" t="s">
        <v>89</v>
      </c>
      <c r="E103" s="36" t="s">
        <v>23</v>
      </c>
      <c r="F103" s="14" t="s">
        <v>231</v>
      </c>
      <c r="G103" s="36" t="s">
        <v>230</v>
      </c>
      <c r="H103" s="26">
        <v>1489.8</v>
      </c>
      <c r="I103" s="23">
        <v>869.9</v>
      </c>
      <c r="J103" s="23">
        <f t="shared" si="2"/>
        <v>58.3903879715398</v>
      </c>
    </row>
    <row r="104" spans="1:10" ht="91.5" customHeight="1">
      <c r="A104" s="9" t="s">
        <v>127</v>
      </c>
      <c r="B104" s="9" t="s">
        <v>205</v>
      </c>
      <c r="C104" s="11" t="s">
        <v>106</v>
      </c>
      <c r="D104" s="9" t="s">
        <v>89</v>
      </c>
      <c r="E104" s="9" t="s">
        <v>23</v>
      </c>
      <c r="F104" s="15" t="s">
        <v>232</v>
      </c>
      <c r="G104" s="9"/>
      <c r="H104" s="25">
        <f>H105</f>
        <v>2700</v>
      </c>
      <c r="I104" s="22">
        <f>I105</f>
        <v>675</v>
      </c>
      <c r="J104" s="23">
        <f t="shared" si="2"/>
        <v>25</v>
      </c>
    </row>
    <row r="105" spans="1:10" ht="63" customHeight="1">
      <c r="A105" s="9" t="s">
        <v>128</v>
      </c>
      <c r="B105" s="9" t="s">
        <v>205</v>
      </c>
      <c r="C105" s="16" t="s">
        <v>183</v>
      </c>
      <c r="D105" s="9" t="s">
        <v>89</v>
      </c>
      <c r="E105" s="9" t="s">
        <v>23</v>
      </c>
      <c r="F105" s="15" t="s">
        <v>232</v>
      </c>
      <c r="G105" s="9" t="s">
        <v>184</v>
      </c>
      <c r="H105" s="25">
        <f>H106</f>
        <v>2700</v>
      </c>
      <c r="I105" s="22">
        <f>I106</f>
        <v>675</v>
      </c>
      <c r="J105" s="23">
        <f t="shared" si="2"/>
        <v>25</v>
      </c>
    </row>
    <row r="106" spans="1:10" ht="67.5">
      <c r="A106" s="9" t="s">
        <v>129</v>
      </c>
      <c r="B106" s="9" t="s">
        <v>205</v>
      </c>
      <c r="C106" s="17" t="s">
        <v>183</v>
      </c>
      <c r="D106" s="31" t="s">
        <v>89</v>
      </c>
      <c r="E106" s="31" t="s">
        <v>23</v>
      </c>
      <c r="F106" s="14" t="s">
        <v>232</v>
      </c>
      <c r="G106" s="31" t="s">
        <v>184</v>
      </c>
      <c r="H106" s="27">
        <v>2700</v>
      </c>
      <c r="I106" s="23">
        <v>675</v>
      </c>
      <c r="J106" s="23">
        <f t="shared" si="2"/>
        <v>25</v>
      </c>
    </row>
    <row r="107" spans="1:10" ht="47.25" customHeight="1">
      <c r="A107" s="9" t="s">
        <v>130</v>
      </c>
      <c r="B107" s="9" t="s">
        <v>205</v>
      </c>
      <c r="C107" s="10" t="s">
        <v>163</v>
      </c>
      <c r="D107" s="15" t="s">
        <v>89</v>
      </c>
      <c r="E107" s="15" t="s">
        <v>23</v>
      </c>
      <c r="F107" s="15" t="s">
        <v>233</v>
      </c>
      <c r="G107" s="15"/>
      <c r="H107" s="21">
        <f>H108</f>
        <v>1500.02</v>
      </c>
      <c r="I107" s="24">
        <f>I108</f>
        <v>0</v>
      </c>
      <c r="J107" s="23">
        <f t="shared" si="2"/>
        <v>0</v>
      </c>
    </row>
    <row r="108" spans="1:10" ht="57.75" customHeight="1">
      <c r="A108" s="9" t="s">
        <v>131</v>
      </c>
      <c r="B108" s="9" t="s">
        <v>205</v>
      </c>
      <c r="C108" s="16" t="s">
        <v>183</v>
      </c>
      <c r="D108" s="9" t="s">
        <v>89</v>
      </c>
      <c r="E108" s="9" t="s">
        <v>23</v>
      </c>
      <c r="F108" s="15" t="s">
        <v>233</v>
      </c>
      <c r="G108" s="9" t="s">
        <v>184</v>
      </c>
      <c r="H108" s="21">
        <f>H109</f>
        <v>1500.02</v>
      </c>
      <c r="I108" s="24">
        <f>I109</f>
        <v>0</v>
      </c>
      <c r="J108" s="23">
        <f t="shared" si="2"/>
        <v>0</v>
      </c>
    </row>
    <row r="109" spans="1:10" ht="63" customHeight="1">
      <c r="A109" s="9" t="s">
        <v>132</v>
      </c>
      <c r="B109" s="9" t="s">
        <v>205</v>
      </c>
      <c r="C109" s="17" t="s">
        <v>183</v>
      </c>
      <c r="D109" s="14" t="s">
        <v>89</v>
      </c>
      <c r="E109" s="14" t="s">
        <v>23</v>
      </c>
      <c r="F109" s="14" t="s">
        <v>233</v>
      </c>
      <c r="G109" s="14" t="s">
        <v>184</v>
      </c>
      <c r="H109" s="28">
        <v>1500.02</v>
      </c>
      <c r="I109" s="23">
        <v>0</v>
      </c>
      <c r="J109" s="23">
        <f t="shared" si="2"/>
        <v>0</v>
      </c>
    </row>
    <row r="110" spans="1:10" s="34" customFormat="1" ht="27" customHeight="1">
      <c r="A110" s="9" t="s">
        <v>133</v>
      </c>
      <c r="B110" s="9" t="s">
        <v>205</v>
      </c>
      <c r="C110" s="16" t="s">
        <v>269</v>
      </c>
      <c r="D110" s="15" t="s">
        <v>89</v>
      </c>
      <c r="E110" s="15" t="s">
        <v>23</v>
      </c>
      <c r="F110" s="15" t="s">
        <v>268</v>
      </c>
      <c r="G110" s="15"/>
      <c r="H110" s="21">
        <f>H111</f>
        <v>4650.703</v>
      </c>
      <c r="I110" s="33">
        <f>I111</f>
        <v>1172.241</v>
      </c>
      <c r="J110" s="33">
        <v>0</v>
      </c>
    </row>
    <row r="111" spans="1:10" ht="63" customHeight="1">
      <c r="A111" s="9" t="s">
        <v>134</v>
      </c>
      <c r="B111" s="9" t="s">
        <v>205</v>
      </c>
      <c r="C111" s="17" t="s">
        <v>183</v>
      </c>
      <c r="D111" s="14" t="s">
        <v>89</v>
      </c>
      <c r="E111" s="14" t="s">
        <v>23</v>
      </c>
      <c r="F111" s="14" t="s">
        <v>268</v>
      </c>
      <c r="G111" s="14" t="s">
        <v>184</v>
      </c>
      <c r="H111" s="28">
        <f>H112</f>
        <v>4650.703</v>
      </c>
      <c r="I111" s="23">
        <f>I112</f>
        <v>1172.241</v>
      </c>
      <c r="J111" s="23">
        <v>0</v>
      </c>
    </row>
    <row r="112" spans="1:10" ht="63" customHeight="1">
      <c r="A112" s="9" t="s">
        <v>246</v>
      </c>
      <c r="B112" s="9" t="s">
        <v>205</v>
      </c>
      <c r="C112" s="17" t="s">
        <v>183</v>
      </c>
      <c r="D112" s="14" t="s">
        <v>89</v>
      </c>
      <c r="E112" s="14" t="s">
        <v>23</v>
      </c>
      <c r="F112" s="14" t="s">
        <v>268</v>
      </c>
      <c r="G112" s="14" t="s">
        <v>184</v>
      </c>
      <c r="H112" s="28">
        <v>4650.703</v>
      </c>
      <c r="I112" s="23">
        <v>1172.241</v>
      </c>
      <c r="J112" s="23">
        <v>0</v>
      </c>
    </row>
    <row r="113" spans="1:10" s="34" customFormat="1" ht="63" customHeight="1">
      <c r="A113" s="9" t="s">
        <v>245</v>
      </c>
      <c r="B113" s="9"/>
      <c r="C113" s="16" t="s">
        <v>298</v>
      </c>
      <c r="D113" s="15" t="s">
        <v>89</v>
      </c>
      <c r="E113" s="15" t="s">
        <v>23</v>
      </c>
      <c r="F113" s="15" t="s">
        <v>297</v>
      </c>
      <c r="G113" s="15" t="s">
        <v>226</v>
      </c>
      <c r="H113" s="21">
        <f>H114</f>
        <v>2000</v>
      </c>
      <c r="I113" s="33">
        <f>I114</f>
        <v>0</v>
      </c>
      <c r="J113" s="33">
        <v>0</v>
      </c>
    </row>
    <row r="114" spans="1:10" s="34" customFormat="1" ht="63" customHeight="1">
      <c r="A114" s="9" t="s">
        <v>135</v>
      </c>
      <c r="B114" s="9"/>
      <c r="C114" s="37" t="s">
        <v>299</v>
      </c>
      <c r="D114" s="15" t="s">
        <v>89</v>
      </c>
      <c r="E114" s="15" t="s">
        <v>23</v>
      </c>
      <c r="F114" s="15" t="s">
        <v>297</v>
      </c>
      <c r="G114" s="15" t="s">
        <v>42</v>
      </c>
      <c r="H114" s="21">
        <f>H115</f>
        <v>2000</v>
      </c>
      <c r="I114" s="33">
        <f>I115</f>
        <v>0</v>
      </c>
      <c r="J114" s="33">
        <v>0</v>
      </c>
    </row>
    <row r="115" spans="1:10" ht="63" customHeight="1">
      <c r="A115" s="9" t="s">
        <v>136</v>
      </c>
      <c r="B115" s="9"/>
      <c r="C115" s="30" t="s">
        <v>43</v>
      </c>
      <c r="D115" s="14" t="s">
        <v>89</v>
      </c>
      <c r="E115" s="14" t="s">
        <v>23</v>
      </c>
      <c r="F115" s="14" t="s">
        <v>297</v>
      </c>
      <c r="G115" s="14" t="s">
        <v>42</v>
      </c>
      <c r="H115" s="28">
        <v>2000</v>
      </c>
      <c r="I115" s="23">
        <v>0</v>
      </c>
      <c r="J115" s="23">
        <v>0</v>
      </c>
    </row>
    <row r="116" spans="1:10" ht="16.5" customHeight="1">
      <c r="A116" s="9" t="s">
        <v>137</v>
      </c>
      <c r="B116" s="9" t="s">
        <v>205</v>
      </c>
      <c r="C116" s="10" t="s">
        <v>110</v>
      </c>
      <c r="D116" s="9" t="s">
        <v>89</v>
      </c>
      <c r="E116" s="9" t="s">
        <v>58</v>
      </c>
      <c r="F116" s="9"/>
      <c r="G116" s="9"/>
      <c r="H116" s="25">
        <f>H117+H121+H124+H127+H130+H133+H136+H139+H142</f>
        <v>26182.632</v>
      </c>
      <c r="I116" s="22">
        <f>I117+I121+I124+I127+I130+I133+I136+I139+I142</f>
        <v>12919.100999999999</v>
      </c>
      <c r="J116" s="23">
        <f t="shared" si="2"/>
        <v>49.342254819912675</v>
      </c>
    </row>
    <row r="117" spans="1:10" ht="94.5">
      <c r="A117" s="9" t="s">
        <v>138</v>
      </c>
      <c r="B117" s="9" t="s">
        <v>205</v>
      </c>
      <c r="C117" s="11" t="s">
        <v>283</v>
      </c>
      <c r="D117" s="9" t="s">
        <v>89</v>
      </c>
      <c r="E117" s="9" t="s">
        <v>58</v>
      </c>
      <c r="F117" s="15" t="s">
        <v>234</v>
      </c>
      <c r="G117" s="9"/>
      <c r="H117" s="25">
        <f>H118</f>
        <v>976.733</v>
      </c>
      <c r="I117" s="25">
        <f>I118</f>
        <v>219.642</v>
      </c>
      <c r="J117" s="23">
        <f t="shared" si="2"/>
        <v>22.487414677296663</v>
      </c>
    </row>
    <row r="118" spans="1:10" ht="12.75">
      <c r="A118" s="9" t="s">
        <v>139</v>
      </c>
      <c r="B118" s="9" t="s">
        <v>205</v>
      </c>
      <c r="C118" s="54" t="s">
        <v>113</v>
      </c>
      <c r="D118" s="43" t="s">
        <v>89</v>
      </c>
      <c r="E118" s="43" t="s">
        <v>58</v>
      </c>
      <c r="F118" s="15" t="s">
        <v>234</v>
      </c>
      <c r="G118" s="43"/>
      <c r="H118" s="55">
        <f>H120+H119</f>
        <v>976.733</v>
      </c>
      <c r="I118" s="56">
        <f>I120+I119</f>
        <v>219.642</v>
      </c>
      <c r="J118" s="44">
        <f t="shared" si="2"/>
        <v>22.487414677296663</v>
      </c>
    </row>
    <row r="119" spans="1:10" s="52" customFormat="1" ht="12.75">
      <c r="A119" s="9" t="s">
        <v>140</v>
      </c>
      <c r="B119" s="51" t="s">
        <v>205</v>
      </c>
      <c r="C119" s="32" t="s">
        <v>113</v>
      </c>
      <c r="D119" s="51" t="s">
        <v>89</v>
      </c>
      <c r="E119" s="51" t="s">
        <v>58</v>
      </c>
      <c r="F119" s="14" t="s">
        <v>234</v>
      </c>
      <c r="G119" s="51" t="s">
        <v>27</v>
      </c>
      <c r="H119" s="53">
        <v>750.178</v>
      </c>
      <c r="I119" s="58">
        <v>168.696</v>
      </c>
      <c r="J119" s="23">
        <v>22.487</v>
      </c>
    </row>
    <row r="120" spans="1:10" ht="12.75">
      <c r="A120" s="9" t="s">
        <v>141</v>
      </c>
      <c r="B120" s="9" t="s">
        <v>205</v>
      </c>
      <c r="C120" s="35" t="s">
        <v>113</v>
      </c>
      <c r="D120" s="36" t="s">
        <v>89</v>
      </c>
      <c r="E120" s="36" t="s">
        <v>58</v>
      </c>
      <c r="F120" s="14" t="s">
        <v>234</v>
      </c>
      <c r="G120" s="36" t="s">
        <v>29</v>
      </c>
      <c r="H120" s="26">
        <v>226.555</v>
      </c>
      <c r="I120" s="49">
        <v>50.946</v>
      </c>
      <c r="J120" s="49">
        <f t="shared" si="2"/>
        <v>22.487254750502082</v>
      </c>
    </row>
    <row r="121" spans="1:10" ht="73.5">
      <c r="A121" s="9" t="s">
        <v>143</v>
      </c>
      <c r="B121" s="9" t="s">
        <v>205</v>
      </c>
      <c r="C121" s="10" t="s">
        <v>282</v>
      </c>
      <c r="D121" s="9" t="s">
        <v>89</v>
      </c>
      <c r="E121" s="9" t="s">
        <v>58</v>
      </c>
      <c r="F121" s="15" t="s">
        <v>235</v>
      </c>
      <c r="G121" s="9"/>
      <c r="H121" s="25">
        <f>H122</f>
        <v>4600</v>
      </c>
      <c r="I121" s="22">
        <f>I122</f>
        <v>872.343</v>
      </c>
      <c r="J121" s="23">
        <f t="shared" si="2"/>
        <v>18.963978260869567</v>
      </c>
    </row>
    <row r="122" spans="1:10" ht="12.75">
      <c r="A122" s="9" t="s">
        <v>145</v>
      </c>
      <c r="B122" s="9" t="s">
        <v>205</v>
      </c>
      <c r="C122" s="35" t="s">
        <v>228</v>
      </c>
      <c r="D122" s="9" t="s">
        <v>89</v>
      </c>
      <c r="E122" s="9" t="s">
        <v>58</v>
      </c>
      <c r="F122" s="15" t="s">
        <v>235</v>
      </c>
      <c r="G122" s="9" t="s">
        <v>226</v>
      </c>
      <c r="H122" s="25">
        <f>H123</f>
        <v>4600</v>
      </c>
      <c r="I122" s="22">
        <f>I123</f>
        <v>872.343</v>
      </c>
      <c r="J122" s="23">
        <f t="shared" si="2"/>
        <v>18.963978260869567</v>
      </c>
    </row>
    <row r="123" spans="1:10" ht="12.75">
      <c r="A123" s="9" t="s">
        <v>146</v>
      </c>
      <c r="B123" s="9" t="s">
        <v>205</v>
      </c>
      <c r="C123" s="35" t="s">
        <v>228</v>
      </c>
      <c r="D123" s="36" t="s">
        <v>89</v>
      </c>
      <c r="E123" s="36" t="s">
        <v>58</v>
      </c>
      <c r="F123" s="14" t="s">
        <v>235</v>
      </c>
      <c r="G123" s="36" t="s">
        <v>225</v>
      </c>
      <c r="H123" s="26">
        <v>4600</v>
      </c>
      <c r="I123" s="23">
        <v>872.343</v>
      </c>
      <c r="J123" s="23">
        <f t="shared" si="2"/>
        <v>18.963978260869567</v>
      </c>
    </row>
    <row r="124" spans="1:10" ht="68.25" customHeight="1">
      <c r="A124" s="9" t="s">
        <v>148</v>
      </c>
      <c r="B124" s="9" t="s">
        <v>205</v>
      </c>
      <c r="C124" s="10" t="s">
        <v>279</v>
      </c>
      <c r="D124" s="9" t="s">
        <v>89</v>
      </c>
      <c r="E124" s="9" t="s">
        <v>58</v>
      </c>
      <c r="F124" s="15" t="s">
        <v>236</v>
      </c>
      <c r="G124" s="9"/>
      <c r="H124" s="25">
        <f>H125</f>
        <v>60</v>
      </c>
      <c r="I124" s="22">
        <f>I125</f>
        <v>40</v>
      </c>
      <c r="J124" s="23">
        <f t="shared" si="2"/>
        <v>66.66666666666666</v>
      </c>
    </row>
    <row r="125" spans="1:10" ht="59.25" customHeight="1">
      <c r="A125" s="9" t="s">
        <v>149</v>
      </c>
      <c r="B125" s="9" t="s">
        <v>205</v>
      </c>
      <c r="C125" s="16" t="s">
        <v>164</v>
      </c>
      <c r="D125" s="9" t="s">
        <v>89</v>
      </c>
      <c r="E125" s="9" t="s">
        <v>58</v>
      </c>
      <c r="F125" s="15" t="s">
        <v>236</v>
      </c>
      <c r="G125" s="9" t="s">
        <v>166</v>
      </c>
      <c r="H125" s="25">
        <f>H126</f>
        <v>60</v>
      </c>
      <c r="I125" s="22">
        <f>I126</f>
        <v>40</v>
      </c>
      <c r="J125" s="23">
        <f t="shared" si="2"/>
        <v>66.66666666666666</v>
      </c>
    </row>
    <row r="126" spans="1:10" ht="56.25">
      <c r="A126" s="9" t="s">
        <v>151</v>
      </c>
      <c r="B126" s="9" t="s">
        <v>205</v>
      </c>
      <c r="C126" s="17" t="s">
        <v>165</v>
      </c>
      <c r="D126" s="36" t="s">
        <v>89</v>
      </c>
      <c r="E126" s="36" t="s">
        <v>58</v>
      </c>
      <c r="F126" s="14" t="s">
        <v>236</v>
      </c>
      <c r="G126" s="36" t="s">
        <v>166</v>
      </c>
      <c r="H126" s="26">
        <v>60</v>
      </c>
      <c r="I126" s="23">
        <v>40</v>
      </c>
      <c r="J126" s="23">
        <f t="shared" si="2"/>
        <v>66.66666666666666</v>
      </c>
    </row>
    <row r="127" spans="1:10" ht="78" customHeight="1">
      <c r="A127" s="9" t="s">
        <v>147</v>
      </c>
      <c r="B127" s="9" t="s">
        <v>205</v>
      </c>
      <c r="C127" s="10" t="s">
        <v>280</v>
      </c>
      <c r="D127" s="9" t="s">
        <v>89</v>
      </c>
      <c r="E127" s="9" t="s">
        <v>58</v>
      </c>
      <c r="F127" s="15" t="s">
        <v>237</v>
      </c>
      <c r="G127" s="9"/>
      <c r="H127" s="25">
        <f>H128</f>
        <v>120</v>
      </c>
      <c r="I127" s="22">
        <f>I128</f>
        <v>40</v>
      </c>
      <c r="J127" s="23">
        <f t="shared" si="2"/>
        <v>33.33333333333333</v>
      </c>
    </row>
    <row r="128" spans="1:10" ht="57.75" customHeight="1">
      <c r="A128" s="9" t="s">
        <v>150</v>
      </c>
      <c r="B128" s="9" t="s">
        <v>205</v>
      </c>
      <c r="C128" s="16" t="s">
        <v>164</v>
      </c>
      <c r="D128" s="9" t="s">
        <v>89</v>
      </c>
      <c r="E128" s="9" t="s">
        <v>58</v>
      </c>
      <c r="F128" s="15" t="s">
        <v>237</v>
      </c>
      <c r="G128" s="9" t="s">
        <v>166</v>
      </c>
      <c r="H128" s="25">
        <f>H129</f>
        <v>120</v>
      </c>
      <c r="I128" s="22">
        <f>I129</f>
        <v>40</v>
      </c>
      <c r="J128" s="23">
        <f t="shared" si="2"/>
        <v>33.33333333333333</v>
      </c>
    </row>
    <row r="129" spans="1:10" ht="44.25" customHeight="1">
      <c r="A129" s="9" t="s">
        <v>153</v>
      </c>
      <c r="B129" s="9" t="s">
        <v>205</v>
      </c>
      <c r="C129" s="17" t="s">
        <v>165</v>
      </c>
      <c r="D129" s="36" t="s">
        <v>89</v>
      </c>
      <c r="E129" s="36" t="s">
        <v>58</v>
      </c>
      <c r="F129" s="14" t="s">
        <v>237</v>
      </c>
      <c r="G129" s="36" t="s">
        <v>166</v>
      </c>
      <c r="H129" s="26">
        <v>120</v>
      </c>
      <c r="I129" s="23">
        <v>40</v>
      </c>
      <c r="J129" s="23">
        <f t="shared" si="2"/>
        <v>33.33333333333333</v>
      </c>
    </row>
    <row r="130" spans="1:10" ht="78" customHeight="1">
      <c r="A130" s="9" t="s">
        <v>154</v>
      </c>
      <c r="B130" s="9" t="s">
        <v>205</v>
      </c>
      <c r="C130" s="11" t="s">
        <v>281</v>
      </c>
      <c r="D130" s="9" t="s">
        <v>89</v>
      </c>
      <c r="E130" s="9" t="s">
        <v>58</v>
      </c>
      <c r="F130" s="15" t="s">
        <v>238</v>
      </c>
      <c r="G130" s="9"/>
      <c r="H130" s="25">
        <f>H131</f>
        <v>3163.04</v>
      </c>
      <c r="I130" s="22">
        <f>I131</f>
        <v>1547.116</v>
      </c>
      <c r="J130" s="23">
        <f t="shared" si="2"/>
        <v>48.912312205979056</v>
      </c>
    </row>
    <row r="131" spans="1:10" ht="56.25" customHeight="1">
      <c r="A131" s="9" t="s">
        <v>155</v>
      </c>
      <c r="B131" s="9" t="s">
        <v>205</v>
      </c>
      <c r="C131" s="16" t="s">
        <v>164</v>
      </c>
      <c r="D131" s="9" t="s">
        <v>89</v>
      </c>
      <c r="E131" s="9" t="s">
        <v>58</v>
      </c>
      <c r="F131" s="15" t="s">
        <v>238</v>
      </c>
      <c r="G131" s="9" t="s">
        <v>166</v>
      </c>
      <c r="H131" s="25">
        <f>H132</f>
        <v>3163.04</v>
      </c>
      <c r="I131" s="22">
        <f>I132</f>
        <v>1547.116</v>
      </c>
      <c r="J131" s="23">
        <f t="shared" si="2"/>
        <v>48.912312205979056</v>
      </c>
    </row>
    <row r="132" spans="1:10" ht="56.25">
      <c r="A132" s="9" t="s">
        <v>156</v>
      </c>
      <c r="B132" s="9" t="s">
        <v>205</v>
      </c>
      <c r="C132" s="17" t="s">
        <v>165</v>
      </c>
      <c r="D132" s="36" t="s">
        <v>89</v>
      </c>
      <c r="E132" s="36" t="s">
        <v>58</v>
      </c>
      <c r="F132" s="14" t="s">
        <v>238</v>
      </c>
      <c r="G132" s="36" t="s">
        <v>166</v>
      </c>
      <c r="H132" s="26">
        <v>3163.04</v>
      </c>
      <c r="I132" s="23">
        <v>1547.116</v>
      </c>
      <c r="J132" s="23">
        <f t="shared" si="2"/>
        <v>48.912312205979056</v>
      </c>
    </row>
    <row r="133" spans="1:10" ht="31.5">
      <c r="A133" s="9" t="s">
        <v>157</v>
      </c>
      <c r="B133" s="9" t="s">
        <v>205</v>
      </c>
      <c r="C133" s="10" t="s">
        <v>119</v>
      </c>
      <c r="D133" s="9" t="s">
        <v>89</v>
      </c>
      <c r="E133" s="9" t="s">
        <v>58</v>
      </c>
      <c r="F133" s="15" t="s">
        <v>239</v>
      </c>
      <c r="G133" s="9"/>
      <c r="H133" s="25">
        <f>H134</f>
        <v>11664.578</v>
      </c>
      <c r="I133" s="22">
        <f>I134</f>
        <v>9750</v>
      </c>
      <c r="J133" s="23">
        <f t="shared" si="2"/>
        <v>83.58639292394462</v>
      </c>
    </row>
    <row r="134" spans="1:10" ht="56.25">
      <c r="A134" s="9" t="s">
        <v>158</v>
      </c>
      <c r="B134" s="9" t="s">
        <v>205</v>
      </c>
      <c r="C134" s="16" t="s">
        <v>164</v>
      </c>
      <c r="D134" s="9" t="s">
        <v>89</v>
      </c>
      <c r="E134" s="9" t="s">
        <v>58</v>
      </c>
      <c r="F134" s="15" t="s">
        <v>239</v>
      </c>
      <c r="G134" s="9" t="s">
        <v>166</v>
      </c>
      <c r="H134" s="25">
        <f>H135</f>
        <v>11664.578</v>
      </c>
      <c r="I134" s="22">
        <f>I135</f>
        <v>9750</v>
      </c>
      <c r="J134" s="23">
        <f t="shared" si="2"/>
        <v>83.58639292394462</v>
      </c>
    </row>
    <row r="135" spans="1:10" ht="56.25">
      <c r="A135" s="9" t="s">
        <v>152</v>
      </c>
      <c r="B135" s="9" t="s">
        <v>205</v>
      </c>
      <c r="C135" s="17" t="s">
        <v>165</v>
      </c>
      <c r="D135" s="36" t="s">
        <v>89</v>
      </c>
      <c r="E135" s="36" t="s">
        <v>58</v>
      </c>
      <c r="F135" s="14" t="s">
        <v>239</v>
      </c>
      <c r="G135" s="36" t="s">
        <v>166</v>
      </c>
      <c r="H135" s="26">
        <v>11664.578</v>
      </c>
      <c r="I135" s="23">
        <v>9750</v>
      </c>
      <c r="J135" s="23">
        <f t="shared" si="2"/>
        <v>83.58639292394462</v>
      </c>
    </row>
    <row r="136" spans="1:10" ht="68.25" customHeight="1">
      <c r="A136" s="9" t="s">
        <v>175</v>
      </c>
      <c r="B136" s="9" t="s">
        <v>205</v>
      </c>
      <c r="C136" s="10" t="s">
        <v>211</v>
      </c>
      <c r="D136" s="9" t="s">
        <v>89</v>
      </c>
      <c r="E136" s="9" t="s">
        <v>58</v>
      </c>
      <c r="F136" s="9" t="s">
        <v>123</v>
      </c>
      <c r="G136" s="9"/>
      <c r="H136" s="25">
        <f>H137</f>
        <v>172</v>
      </c>
      <c r="I136" s="22">
        <f>I137</f>
        <v>0</v>
      </c>
      <c r="J136" s="23">
        <f t="shared" si="2"/>
        <v>0</v>
      </c>
    </row>
    <row r="137" spans="1:10" ht="31.5">
      <c r="A137" s="9" t="s">
        <v>27</v>
      </c>
      <c r="B137" s="9" t="s">
        <v>205</v>
      </c>
      <c r="C137" s="10" t="s">
        <v>43</v>
      </c>
      <c r="D137" s="9" t="s">
        <v>89</v>
      </c>
      <c r="E137" s="9" t="s">
        <v>58</v>
      </c>
      <c r="F137" s="9" t="s">
        <v>123</v>
      </c>
      <c r="G137" s="9" t="s">
        <v>226</v>
      </c>
      <c r="H137" s="25">
        <f>H138</f>
        <v>172</v>
      </c>
      <c r="I137" s="22">
        <f>I138</f>
        <v>0</v>
      </c>
      <c r="J137" s="23">
        <f t="shared" si="2"/>
        <v>0</v>
      </c>
    </row>
    <row r="138" spans="1:10" ht="33.75">
      <c r="A138" s="9" t="s">
        <v>37</v>
      </c>
      <c r="B138" s="9" t="s">
        <v>205</v>
      </c>
      <c r="C138" s="30" t="s">
        <v>43</v>
      </c>
      <c r="D138" s="31" t="s">
        <v>89</v>
      </c>
      <c r="E138" s="31" t="s">
        <v>58</v>
      </c>
      <c r="F138" s="14" t="s">
        <v>123</v>
      </c>
      <c r="G138" s="31" t="s">
        <v>225</v>
      </c>
      <c r="H138" s="27">
        <v>172</v>
      </c>
      <c r="I138" s="44">
        <v>0</v>
      </c>
      <c r="J138" s="44">
        <f t="shared" si="2"/>
        <v>0</v>
      </c>
    </row>
    <row r="139" spans="1:10" s="34" customFormat="1" ht="90">
      <c r="A139" s="9" t="s">
        <v>301</v>
      </c>
      <c r="B139" s="9" t="s">
        <v>205</v>
      </c>
      <c r="C139" s="37" t="s">
        <v>266</v>
      </c>
      <c r="D139" s="15" t="s">
        <v>89</v>
      </c>
      <c r="E139" s="15" t="s">
        <v>58</v>
      </c>
      <c r="F139" s="15" t="s">
        <v>267</v>
      </c>
      <c r="G139" s="15"/>
      <c r="H139" s="21">
        <f>H140</f>
        <v>4894.589</v>
      </c>
      <c r="I139" s="33">
        <f>I140</f>
        <v>0</v>
      </c>
      <c r="J139" s="33">
        <v>0</v>
      </c>
    </row>
    <row r="140" spans="1:10" s="34" customFormat="1" ht="33.75">
      <c r="A140" s="9" t="s">
        <v>206</v>
      </c>
      <c r="B140" s="9" t="s">
        <v>205</v>
      </c>
      <c r="C140" s="16" t="s">
        <v>43</v>
      </c>
      <c r="D140" s="15" t="s">
        <v>89</v>
      </c>
      <c r="E140" s="15" t="s">
        <v>58</v>
      </c>
      <c r="F140" s="15" t="s">
        <v>267</v>
      </c>
      <c r="G140" s="15" t="s">
        <v>42</v>
      </c>
      <c r="H140" s="21">
        <f>H141</f>
        <v>4894.589</v>
      </c>
      <c r="I140" s="33">
        <f>I141</f>
        <v>0</v>
      </c>
      <c r="J140" s="33">
        <v>0</v>
      </c>
    </row>
    <row r="141" spans="1:10" ht="33.75">
      <c r="A141" s="9" t="s">
        <v>185</v>
      </c>
      <c r="B141" s="9" t="s">
        <v>205</v>
      </c>
      <c r="C141" s="17" t="s">
        <v>43</v>
      </c>
      <c r="D141" s="14" t="s">
        <v>89</v>
      </c>
      <c r="E141" s="14" t="s">
        <v>58</v>
      </c>
      <c r="F141" s="15" t="s">
        <v>267</v>
      </c>
      <c r="G141" s="14" t="s">
        <v>42</v>
      </c>
      <c r="H141" s="28">
        <v>4894.589</v>
      </c>
      <c r="I141" s="23">
        <v>0</v>
      </c>
      <c r="J141" s="23">
        <v>0</v>
      </c>
    </row>
    <row r="142" spans="1:10" s="34" customFormat="1" ht="12.75">
      <c r="A142" s="9" t="s">
        <v>186</v>
      </c>
      <c r="B142" s="9" t="s">
        <v>205</v>
      </c>
      <c r="C142" s="16" t="s">
        <v>302</v>
      </c>
      <c r="D142" s="15" t="s">
        <v>89</v>
      </c>
      <c r="E142" s="15" t="s">
        <v>58</v>
      </c>
      <c r="F142" s="15" t="s">
        <v>300</v>
      </c>
      <c r="G142" s="15" t="s">
        <v>226</v>
      </c>
      <c r="H142" s="21">
        <f>H143</f>
        <v>531.692</v>
      </c>
      <c r="I142" s="33">
        <f>I143</f>
        <v>450</v>
      </c>
      <c r="J142" s="33">
        <v>84.64</v>
      </c>
    </row>
    <row r="143" spans="1:10" s="34" customFormat="1" ht="33.75">
      <c r="A143" s="9" t="s">
        <v>207</v>
      </c>
      <c r="B143" s="9" t="s">
        <v>205</v>
      </c>
      <c r="C143" s="16" t="s">
        <v>43</v>
      </c>
      <c r="D143" s="15" t="s">
        <v>89</v>
      </c>
      <c r="E143" s="15" t="s">
        <v>58</v>
      </c>
      <c r="F143" s="15" t="s">
        <v>300</v>
      </c>
      <c r="G143" s="15" t="s">
        <v>42</v>
      </c>
      <c r="H143" s="21">
        <f>H144</f>
        <v>531.692</v>
      </c>
      <c r="I143" s="33">
        <f>I144</f>
        <v>450</v>
      </c>
      <c r="J143" s="33">
        <v>84.64</v>
      </c>
    </row>
    <row r="144" spans="1:10" s="52" customFormat="1" ht="33.75">
      <c r="A144" s="51" t="s">
        <v>208</v>
      </c>
      <c r="B144" s="51" t="s">
        <v>205</v>
      </c>
      <c r="C144" s="17" t="s">
        <v>43</v>
      </c>
      <c r="D144" s="14" t="s">
        <v>89</v>
      </c>
      <c r="E144" s="14" t="s">
        <v>58</v>
      </c>
      <c r="F144" s="14" t="s">
        <v>300</v>
      </c>
      <c r="G144" s="14" t="s">
        <v>42</v>
      </c>
      <c r="H144" s="28">
        <v>531.692</v>
      </c>
      <c r="I144" s="23">
        <v>450</v>
      </c>
      <c r="J144" s="23">
        <v>84.64</v>
      </c>
    </row>
    <row r="145" spans="1:10" s="34" customFormat="1" ht="112.5">
      <c r="A145" s="9" t="s">
        <v>29</v>
      </c>
      <c r="B145" s="9" t="s">
        <v>205</v>
      </c>
      <c r="C145" s="37" t="s">
        <v>278</v>
      </c>
      <c r="D145" s="15" t="s">
        <v>174</v>
      </c>
      <c r="E145" s="15" t="s">
        <v>58</v>
      </c>
      <c r="F145" s="15" t="s">
        <v>242</v>
      </c>
      <c r="G145" s="15"/>
      <c r="H145" s="21">
        <f>H146</f>
        <v>150</v>
      </c>
      <c r="I145" s="33">
        <f>I146</f>
        <v>149.55</v>
      </c>
      <c r="J145" s="33">
        <v>99.7</v>
      </c>
    </row>
    <row r="146" spans="1:10" s="34" customFormat="1" ht="33.75">
      <c r="A146" s="9" t="s">
        <v>187</v>
      </c>
      <c r="B146" s="9" t="s">
        <v>205</v>
      </c>
      <c r="C146" s="37" t="s">
        <v>43</v>
      </c>
      <c r="D146" s="15" t="s">
        <v>174</v>
      </c>
      <c r="E146" s="15" t="s">
        <v>58</v>
      </c>
      <c r="F146" s="15" t="s">
        <v>242</v>
      </c>
      <c r="G146" s="15" t="s">
        <v>42</v>
      </c>
      <c r="H146" s="21">
        <f>H147</f>
        <v>150</v>
      </c>
      <c r="I146" s="33">
        <f>I147</f>
        <v>149.55</v>
      </c>
      <c r="J146" s="33">
        <v>99.7</v>
      </c>
    </row>
    <row r="147" spans="1:10" ht="33.75">
      <c r="A147" s="9" t="s">
        <v>188</v>
      </c>
      <c r="B147" s="9" t="s">
        <v>205</v>
      </c>
      <c r="C147" s="50" t="s">
        <v>43</v>
      </c>
      <c r="D147" s="14" t="s">
        <v>174</v>
      </c>
      <c r="E147" s="14" t="s">
        <v>58</v>
      </c>
      <c r="F147" s="14" t="s">
        <v>242</v>
      </c>
      <c r="G147" s="14" t="s">
        <v>42</v>
      </c>
      <c r="H147" s="28">
        <v>150</v>
      </c>
      <c r="I147" s="23">
        <v>149.55</v>
      </c>
      <c r="J147" s="23">
        <v>99.7</v>
      </c>
    </row>
    <row r="148" spans="1:10" ht="12.75">
      <c r="A148" s="9" t="s">
        <v>209</v>
      </c>
      <c r="B148" s="9" t="s">
        <v>205</v>
      </c>
      <c r="C148" s="10" t="s">
        <v>142</v>
      </c>
      <c r="D148" s="9" t="s">
        <v>73</v>
      </c>
      <c r="E148" s="9"/>
      <c r="F148" s="14"/>
      <c r="G148" s="9"/>
      <c r="H148" s="25">
        <f aca="true" t="shared" si="3" ref="H148:I150">H149</f>
        <v>8891.597</v>
      </c>
      <c r="I148" s="22">
        <f t="shared" si="3"/>
        <v>5594</v>
      </c>
      <c r="J148" s="23">
        <f>I148/H148*100</f>
        <v>62.9133326667864</v>
      </c>
    </row>
    <row r="149" spans="1:10" ht="12.75">
      <c r="A149" s="9" t="s">
        <v>210</v>
      </c>
      <c r="B149" s="9" t="s">
        <v>205</v>
      </c>
      <c r="C149" s="10" t="s">
        <v>144</v>
      </c>
      <c r="D149" s="9" t="s">
        <v>73</v>
      </c>
      <c r="E149" s="9" t="s">
        <v>21</v>
      </c>
      <c r="F149" s="9" t="s">
        <v>215</v>
      </c>
      <c r="G149" s="9"/>
      <c r="H149" s="25">
        <f t="shared" si="3"/>
        <v>8891.597</v>
      </c>
      <c r="I149" s="22">
        <f t="shared" si="3"/>
        <v>5594</v>
      </c>
      <c r="J149" s="23">
        <f>I149/H149*100</f>
        <v>62.9133326667864</v>
      </c>
    </row>
    <row r="150" spans="1:10" ht="105">
      <c r="A150" s="9" t="s">
        <v>189</v>
      </c>
      <c r="B150" s="9" t="s">
        <v>205</v>
      </c>
      <c r="C150" s="11" t="s">
        <v>276</v>
      </c>
      <c r="D150" s="9" t="s">
        <v>73</v>
      </c>
      <c r="E150" s="9" t="s">
        <v>21</v>
      </c>
      <c r="F150" s="9" t="s">
        <v>215</v>
      </c>
      <c r="G150" s="9" t="s">
        <v>171</v>
      </c>
      <c r="H150" s="25">
        <f t="shared" si="3"/>
        <v>8891.597</v>
      </c>
      <c r="I150" s="22">
        <f t="shared" si="3"/>
        <v>5594</v>
      </c>
      <c r="J150" s="23">
        <f>I150/H150*100</f>
        <v>62.9133326667864</v>
      </c>
    </row>
    <row r="151" spans="1:10" s="52" customFormat="1" ht="12.75">
      <c r="A151" s="9" t="s">
        <v>190</v>
      </c>
      <c r="B151" s="51" t="s">
        <v>205</v>
      </c>
      <c r="C151" s="32" t="s">
        <v>170</v>
      </c>
      <c r="D151" s="51" t="s">
        <v>73</v>
      </c>
      <c r="E151" s="51" t="s">
        <v>21</v>
      </c>
      <c r="F151" s="51" t="s">
        <v>215</v>
      </c>
      <c r="G151" s="51" t="s">
        <v>171</v>
      </c>
      <c r="H151" s="53">
        <v>8891.597</v>
      </c>
      <c r="I151" s="23">
        <v>5594</v>
      </c>
      <c r="J151" s="23">
        <f>I151/H151*100</f>
        <v>62.9133326667864</v>
      </c>
    </row>
    <row r="152" spans="1:10" ht="17.25" customHeight="1">
      <c r="A152" s="9" t="s">
        <v>191</v>
      </c>
      <c r="B152" s="9" t="s">
        <v>205</v>
      </c>
      <c r="C152" s="10" t="s">
        <v>195</v>
      </c>
      <c r="D152" s="9" t="s">
        <v>12</v>
      </c>
      <c r="E152" s="9"/>
      <c r="F152" s="9"/>
      <c r="G152" s="9"/>
      <c r="H152" s="25">
        <f aca="true" t="shared" si="4" ref="H152:I156">H153</f>
        <v>330</v>
      </c>
      <c r="I152" s="40">
        <f t="shared" si="4"/>
        <v>143.099</v>
      </c>
      <c r="J152" s="40">
        <v>43.91</v>
      </c>
    </row>
    <row r="153" spans="1:10" ht="12.75">
      <c r="A153" s="9" t="s">
        <v>192</v>
      </c>
      <c r="B153" s="9" t="s">
        <v>205</v>
      </c>
      <c r="C153" s="10" t="s">
        <v>196</v>
      </c>
      <c r="D153" s="9" t="s">
        <v>12</v>
      </c>
      <c r="E153" s="9" t="s">
        <v>21</v>
      </c>
      <c r="F153" s="9" t="s">
        <v>214</v>
      </c>
      <c r="G153" s="9" t="s">
        <v>20</v>
      </c>
      <c r="H153" s="25">
        <f t="shared" si="4"/>
        <v>330</v>
      </c>
      <c r="I153" s="23">
        <f t="shared" si="4"/>
        <v>143.099</v>
      </c>
      <c r="J153" s="23">
        <v>43.91</v>
      </c>
    </row>
    <row r="154" spans="1:10" ht="21">
      <c r="A154" s="9" t="s">
        <v>193</v>
      </c>
      <c r="B154" s="9" t="s">
        <v>205</v>
      </c>
      <c r="C154" s="10" t="s">
        <v>197</v>
      </c>
      <c r="D154" s="9" t="s">
        <v>12</v>
      </c>
      <c r="E154" s="9" t="s">
        <v>21</v>
      </c>
      <c r="F154" s="9" t="s">
        <v>214</v>
      </c>
      <c r="G154" s="9" t="s">
        <v>198</v>
      </c>
      <c r="H154" s="25">
        <f t="shared" si="4"/>
        <v>330</v>
      </c>
      <c r="I154" s="23">
        <f t="shared" si="4"/>
        <v>143.099</v>
      </c>
      <c r="J154" s="23">
        <v>43.91</v>
      </c>
    </row>
    <row r="155" spans="1:10" ht="14.25" customHeight="1">
      <c r="A155" s="9" t="s">
        <v>247</v>
      </c>
      <c r="B155" s="9" t="s">
        <v>205</v>
      </c>
      <c r="C155" s="10" t="s">
        <v>199</v>
      </c>
      <c r="D155" s="9" t="s">
        <v>12</v>
      </c>
      <c r="E155" s="9" t="s">
        <v>21</v>
      </c>
      <c r="F155" s="9" t="s">
        <v>214</v>
      </c>
      <c r="G155" s="9" t="s">
        <v>200</v>
      </c>
      <c r="H155" s="25">
        <f t="shared" si="4"/>
        <v>330</v>
      </c>
      <c r="I155" s="23">
        <f t="shared" si="4"/>
        <v>143.099</v>
      </c>
      <c r="J155" s="23">
        <v>43.91</v>
      </c>
    </row>
    <row r="156" spans="1:10" ht="14.25" customHeight="1">
      <c r="A156" s="9" t="s">
        <v>248</v>
      </c>
      <c r="B156" s="9" t="s">
        <v>205</v>
      </c>
      <c r="C156" s="10" t="s">
        <v>201</v>
      </c>
      <c r="D156" s="9" t="s">
        <v>12</v>
      </c>
      <c r="E156" s="9" t="s">
        <v>21</v>
      </c>
      <c r="F156" s="9" t="s">
        <v>214</v>
      </c>
      <c r="G156" s="9" t="s">
        <v>202</v>
      </c>
      <c r="H156" s="25">
        <f t="shared" si="4"/>
        <v>330</v>
      </c>
      <c r="I156" s="23">
        <f t="shared" si="4"/>
        <v>143.099</v>
      </c>
      <c r="J156" s="23">
        <v>43.91</v>
      </c>
    </row>
    <row r="157" spans="1:10" ht="23.25" customHeight="1">
      <c r="A157" s="9" t="s">
        <v>249</v>
      </c>
      <c r="B157" s="9" t="s">
        <v>205</v>
      </c>
      <c r="C157" s="10" t="s">
        <v>203</v>
      </c>
      <c r="D157" s="9" t="s">
        <v>12</v>
      </c>
      <c r="E157" s="9" t="s">
        <v>21</v>
      </c>
      <c r="F157" s="9" t="s">
        <v>214</v>
      </c>
      <c r="G157" s="9" t="s">
        <v>202</v>
      </c>
      <c r="H157" s="25">
        <v>330</v>
      </c>
      <c r="I157" s="23">
        <f>I158</f>
        <v>143.099</v>
      </c>
      <c r="J157" s="23">
        <v>43.91</v>
      </c>
    </row>
    <row r="158" spans="1:10" ht="12.75">
      <c r="A158" s="9" t="s">
        <v>250</v>
      </c>
      <c r="B158" s="9" t="s">
        <v>205</v>
      </c>
      <c r="C158" s="10" t="s">
        <v>204</v>
      </c>
      <c r="D158" s="9" t="s">
        <v>12</v>
      </c>
      <c r="E158" s="9" t="s">
        <v>21</v>
      </c>
      <c r="F158" s="9" t="s">
        <v>214</v>
      </c>
      <c r="G158" s="9" t="s">
        <v>202</v>
      </c>
      <c r="H158" s="25">
        <v>330</v>
      </c>
      <c r="I158" s="23">
        <v>143.099</v>
      </c>
      <c r="J158" s="23">
        <v>43.91</v>
      </c>
    </row>
    <row r="159" spans="1:10" ht="12.75">
      <c r="A159" s="9" t="s">
        <v>251</v>
      </c>
      <c r="B159" s="9" t="s">
        <v>205</v>
      </c>
      <c r="C159" s="10" t="s">
        <v>159</v>
      </c>
      <c r="D159" s="9" t="s">
        <v>34</v>
      </c>
      <c r="E159" s="9"/>
      <c r="F159" s="9"/>
      <c r="G159" s="9"/>
      <c r="H159" s="25">
        <f>H160+H163</f>
        <v>5189.543</v>
      </c>
      <c r="I159" s="22">
        <f>I160+I163</f>
        <v>3002</v>
      </c>
      <c r="J159" s="23">
        <f>I16/H159*100</f>
        <v>10.396503121758505</v>
      </c>
    </row>
    <row r="160" spans="1:10" ht="12.75">
      <c r="A160" s="9" t="s">
        <v>252</v>
      </c>
      <c r="B160" s="9" t="s">
        <v>205</v>
      </c>
      <c r="C160" s="10" t="s">
        <v>160</v>
      </c>
      <c r="D160" s="9" t="s">
        <v>34</v>
      </c>
      <c r="E160" s="9" t="s">
        <v>21</v>
      </c>
      <c r="F160" s="9"/>
      <c r="G160" s="9"/>
      <c r="H160" s="25">
        <f>H161</f>
        <v>5125.543</v>
      </c>
      <c r="I160" s="22">
        <f>I161</f>
        <v>3002</v>
      </c>
      <c r="J160" s="23">
        <f aca="true" t="shared" si="5" ref="J160:J166">I160/H160*100</f>
        <v>58.569404256290504</v>
      </c>
    </row>
    <row r="161" spans="1:10" ht="55.5" customHeight="1">
      <c r="A161" s="9" t="s">
        <v>253</v>
      </c>
      <c r="B161" s="9" t="s">
        <v>205</v>
      </c>
      <c r="C161" s="10" t="s">
        <v>277</v>
      </c>
      <c r="D161" s="9" t="s">
        <v>34</v>
      </c>
      <c r="E161" s="9" t="s">
        <v>21</v>
      </c>
      <c r="F161" s="9" t="s">
        <v>213</v>
      </c>
      <c r="G161" s="9" t="s">
        <v>171</v>
      </c>
      <c r="H161" s="25">
        <f>H162</f>
        <v>5125.543</v>
      </c>
      <c r="I161" s="22">
        <f>I162</f>
        <v>3002</v>
      </c>
      <c r="J161" s="23">
        <f t="shared" si="5"/>
        <v>58.569404256290504</v>
      </c>
    </row>
    <row r="162" spans="1:10" s="52" customFormat="1" ht="14.25" customHeight="1">
      <c r="A162" s="9" t="s">
        <v>303</v>
      </c>
      <c r="B162" s="51" t="s">
        <v>205</v>
      </c>
      <c r="C162" s="32" t="s">
        <v>170</v>
      </c>
      <c r="D162" s="51" t="s">
        <v>34</v>
      </c>
      <c r="E162" s="51" t="s">
        <v>21</v>
      </c>
      <c r="F162" s="51" t="s">
        <v>213</v>
      </c>
      <c r="G162" s="51" t="s">
        <v>171</v>
      </c>
      <c r="H162" s="53">
        <v>5125.543</v>
      </c>
      <c r="I162" s="23">
        <v>3002</v>
      </c>
      <c r="J162" s="23">
        <f t="shared" si="5"/>
        <v>58.569404256290504</v>
      </c>
    </row>
    <row r="163" spans="1:10" ht="12.75">
      <c r="A163" s="9" t="s">
        <v>304</v>
      </c>
      <c r="B163" s="9" t="s">
        <v>205</v>
      </c>
      <c r="C163" s="10" t="s">
        <v>161</v>
      </c>
      <c r="D163" s="9" t="s">
        <v>34</v>
      </c>
      <c r="E163" s="9" t="s">
        <v>23</v>
      </c>
      <c r="F163" s="9"/>
      <c r="G163" s="9"/>
      <c r="H163" s="25">
        <f aca="true" t="shared" si="6" ref="H163:I165">H164</f>
        <v>64</v>
      </c>
      <c r="I163" s="22">
        <f t="shared" si="6"/>
        <v>0</v>
      </c>
      <c r="J163" s="23">
        <f t="shared" si="5"/>
        <v>0</v>
      </c>
    </row>
    <row r="164" spans="1:10" ht="73.5">
      <c r="A164" s="9" t="s">
        <v>305</v>
      </c>
      <c r="B164" s="9" t="s">
        <v>205</v>
      </c>
      <c r="C164" s="10" t="s">
        <v>172</v>
      </c>
      <c r="D164" s="9" t="s">
        <v>34</v>
      </c>
      <c r="E164" s="9" t="s">
        <v>23</v>
      </c>
      <c r="F164" s="15" t="s">
        <v>212</v>
      </c>
      <c r="G164" s="9"/>
      <c r="H164" s="25">
        <f t="shared" si="6"/>
        <v>64</v>
      </c>
      <c r="I164" s="22">
        <f t="shared" si="6"/>
        <v>0</v>
      </c>
      <c r="J164" s="23">
        <f t="shared" si="5"/>
        <v>0</v>
      </c>
    </row>
    <row r="165" spans="1:10" ht="31.5">
      <c r="A165" s="9" t="s">
        <v>306</v>
      </c>
      <c r="B165" s="9" t="s">
        <v>205</v>
      </c>
      <c r="C165" s="10" t="s">
        <v>43</v>
      </c>
      <c r="D165" s="9" t="s">
        <v>34</v>
      </c>
      <c r="E165" s="9" t="s">
        <v>23</v>
      </c>
      <c r="F165" s="15" t="s">
        <v>212</v>
      </c>
      <c r="G165" s="9" t="s">
        <v>42</v>
      </c>
      <c r="H165" s="25">
        <f t="shared" si="6"/>
        <v>64</v>
      </c>
      <c r="I165" s="22">
        <f t="shared" si="6"/>
        <v>0</v>
      </c>
      <c r="J165" s="23">
        <f t="shared" si="5"/>
        <v>0</v>
      </c>
    </row>
    <row r="166" spans="1:10" ht="12.75" customHeight="1">
      <c r="A166" s="9" t="s">
        <v>307</v>
      </c>
      <c r="B166" s="9" t="s">
        <v>205</v>
      </c>
      <c r="C166" s="17" t="s">
        <v>43</v>
      </c>
      <c r="D166" s="14" t="s">
        <v>34</v>
      </c>
      <c r="E166" s="14" t="s">
        <v>23</v>
      </c>
      <c r="F166" s="14" t="s">
        <v>212</v>
      </c>
      <c r="G166" s="14" t="s">
        <v>42</v>
      </c>
      <c r="H166" s="28">
        <v>64</v>
      </c>
      <c r="I166" s="23">
        <v>0</v>
      </c>
      <c r="J166" s="23">
        <f t="shared" si="5"/>
        <v>0</v>
      </c>
    </row>
    <row r="168" ht="105.75" customHeight="1"/>
    <row r="172" ht="53.25" customHeight="1"/>
    <row r="175" ht="76.5" customHeight="1"/>
    <row r="176" ht="31.5" customHeight="1"/>
    <row r="177" ht="33.75" customHeight="1"/>
    <row r="178" ht="33.75" customHeight="1"/>
    <row r="179" ht="33.75" customHeight="1"/>
  </sheetData>
  <sheetProtection/>
  <mergeCells count="12">
    <mergeCell ref="D10:G10"/>
    <mergeCell ref="H10:H11"/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2022-04-11T02:51:23Z</cp:lastPrinted>
  <dcterms:created xsi:type="dcterms:W3CDTF">2015-12-06T09:14:01Z</dcterms:created>
  <dcterms:modified xsi:type="dcterms:W3CDTF">2022-07-15T03:59:17Z</dcterms:modified>
  <cp:category/>
  <cp:version/>
  <cp:contentType/>
  <cp:contentStatus/>
</cp:coreProperties>
</file>