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<sst xmlns="http://schemas.openxmlformats.org/spreadsheetml/2006/main" count="872" uniqueCount="316">
  <si>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</si>
  <si>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</si>
  <si>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</si>
  <si>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</si>
  <si>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</si>
  <si>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</si>
  <si>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</si>
  <si>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</si>
  <si>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</si>
  <si>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</si>
  <si>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</si>
  <si>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</si>
  <si>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</si>
  <si>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</si>
  <si>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</si>
  <si>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</si>
  <si>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</si>
  <si>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</si>
  <si>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</si>
  <si>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</si>
  <si>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</si>
  <si>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</si>
  <si>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</si>
  <si>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</si>
  <si>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</si>
  <si>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</si>
  <si>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</si>
  <si>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</si>
  <si>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</si>
  <si>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</si>
  <si>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</si>
  <si>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</si>
  <si>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</si>
  <si>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</si>
  <si>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</si>
  <si>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</si>
  <si>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244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</si>
  <si>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</si>
  <si>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</si>
  <si>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Резервный фонд администрации Борского сельсовета</t>
  </si>
  <si>
    <t>870</t>
  </si>
  <si>
    <t>Резервные средства</t>
  </si>
  <si>
    <t>22</t>
  </si>
  <si>
    <t>Другие общегосударственные вопросы</t>
  </si>
  <si>
    <t>23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</si>
  <si>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</si>
  <si>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</si>
  <si>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</si>
  <si>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</si>
  <si>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</si>
  <si>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</si>
  <si>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</si>
  <si>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</si>
  <si>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37</t>
  </si>
  <si>
    <t>НАЦИОНАЛЬНАЯ ЭКОНОМИКА</t>
  </si>
  <si>
    <t>38</t>
  </si>
  <si>
    <t>08</t>
  </si>
  <si>
    <t>Транспорт</t>
  </si>
  <si>
    <t>39</t>
  </si>
  <si>
    <t>40</t>
  </si>
  <si>
    <t>09</t>
  </si>
  <si>
    <t>Дорожное хозяйство (дорожные фонды)</t>
  </si>
  <si>
    <t>43</t>
  </si>
  <si>
    <t>44</t>
  </si>
  <si>
    <t>45</t>
  </si>
  <si>
    <t>46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</si>
  <si>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</si>
  <si>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</si>
  <si>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</si>
  <si>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</si>
  <si>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</si>
  <si>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</si>
  <si>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</si>
  <si>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</si>
  <si>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</si>
  <si>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55</t>
  </si>
  <si>
    <t>56</t>
  </si>
  <si>
    <t>57</t>
  </si>
  <si>
    <t>Коммунальное хозяйство</t>
  </si>
  <si>
    <t>58</t>
  </si>
  <si>
    <t>62</t>
  </si>
  <si>
    <t>63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</si>
  <si>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</si>
  <si>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</si>
  <si>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67</t>
  </si>
  <si>
    <t>Благоустройство</t>
  </si>
  <si>
    <t>68</t>
  </si>
  <si>
    <t>69</t>
  </si>
  <si>
    <t>Иные выплаты населению</t>
  </si>
  <si>
    <t>70</t>
  </si>
  <si>
    <t>71</t>
  </si>
  <si>
    <t>72</t>
  </si>
  <si>
    <t>76</t>
  </si>
  <si>
    <t>79</t>
  </si>
  <si>
    <t>80</t>
  </si>
  <si>
    <t>Муниципальнное задание МБУ комплексному центру по благоустройству Борского сельсовета</t>
  </si>
  <si>
    <t>81</t>
  </si>
  <si>
    <t>82</t>
  </si>
  <si>
    <t>83</t>
  </si>
  <si>
    <t>0320090140</t>
  </si>
  <si>
    <t>84</t>
  </si>
  <si>
    <t>85</t>
  </si>
  <si>
    <t>86</t>
  </si>
  <si>
    <t>87</t>
  </si>
  <si>
    <t>88</t>
  </si>
  <si>
    <t>89</t>
  </si>
  <si>
    <t>90</t>
  </si>
  <si>
    <t>91</t>
  </si>
  <si>
    <t>98</t>
  </si>
  <si>
    <t>99</t>
  </si>
  <si>
    <t>100</t>
  </si>
  <si>
    <t>КУЛЬТУРА, КИНЕМАТОГРАФИЯ</t>
  </si>
  <si>
    <t>104</t>
  </si>
  <si>
    <t>Культура</t>
  </si>
  <si>
    <t>105</t>
  </si>
  <si>
    <t>118</t>
  </si>
  <si>
    <t>ФИЗИЧЕСКАЯ КУЛЬТУРА И СПОРТ</t>
  </si>
  <si>
    <t>Физическая культура</t>
  </si>
  <si>
    <t>Массовый спорт</t>
  </si>
  <si>
    <t>Приложение 5</t>
  </si>
  <si>
    <t>611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</si>
  <si>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</si>
  <si>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</si>
  <si>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</si>
  <si>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540</t>
  </si>
  <si>
    <t>Иные межбюджетные трансферты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</si>
  <si>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</si>
  <si>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59</t>
  </si>
  <si>
    <t>60</t>
  </si>
  <si>
    <t>61</t>
  </si>
  <si>
    <t>93</t>
  </si>
  <si>
    <t>94</t>
  </si>
  <si>
    <t>95</t>
  </si>
  <si>
    <t>101</t>
  </si>
  <si>
    <t>102</t>
  </si>
  <si>
    <t>103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</si>
  <si>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</si>
  <si>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</si>
  <si>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</si>
  <si>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</si>
  <si>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</si>
  <si>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</si>
  <si>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</si>
  <si>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</si>
  <si>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</si>
  <si>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</si>
  <si>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</si>
  <si>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</si>
  <si>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</si>
  <si>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</si>
  <si>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</si>
  <si>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Непрограммные расходы по передаче полномочий Администрацией Борского сельсовета</t>
  </si>
  <si>
    <t>06</t>
  </si>
  <si>
    <t>853</t>
  </si>
  <si>
    <t>Пени, штрафы</t>
  </si>
  <si>
    <t xml:space="preserve">Национальная безопасность и правоохранительная деятельность
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</si>
  <si>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</si>
  <si>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</si>
  <si>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>Обеспечение противопожарной безопасности</t>
  </si>
  <si>
    <t>Обеспечение первичных мер пожарной безопасности</t>
  </si>
  <si>
    <t>Софинансирование на обеспечение первичных мер пожарной безопасности</t>
  </si>
  <si>
    <t>123</t>
  </si>
  <si>
    <t>124</t>
  </si>
  <si>
    <t>125</t>
  </si>
  <si>
    <t>126</t>
  </si>
  <si>
    <t>127</t>
  </si>
  <si>
    <t>128</t>
  </si>
  <si>
    <t>130</t>
  </si>
  <si>
    <t>131</t>
  </si>
  <si>
    <t>135</t>
  </si>
  <si>
    <t>136</t>
  </si>
  <si>
    <t>137</t>
  </si>
  <si>
    <t>138</t>
  </si>
  <si>
    <t>% исполнения</t>
  </si>
  <si>
    <t>132</t>
  </si>
  <si>
    <t>133</t>
  </si>
  <si>
    <t>134</t>
  </si>
  <si>
    <t>СОЦИАЛЬНАЯ ПОЛИТИКА</t>
  </si>
  <si>
    <t>Пенсионое обеспечение</t>
  </si>
  <si>
    <t>Непрограммные расходы связанные с выплатой муниципальной пенсии</t>
  </si>
  <si>
    <t>Выплаты муниципальных пенсий</t>
  </si>
  <si>
    <t xml:space="preserve">Социальное обеспечение и иные выплаты </t>
  </si>
  <si>
    <t>Публичные нормативные социальные выплаты гражданам</t>
  </si>
  <si>
    <t>Иные пенсии, социальные доплаты к пенсиям</t>
  </si>
  <si>
    <t>312</t>
  </si>
  <si>
    <t>310</t>
  </si>
  <si>
    <t>300</t>
  </si>
  <si>
    <t>000</t>
  </si>
  <si>
    <t>12</t>
  </si>
  <si>
    <t>14</t>
  </si>
  <si>
    <t>15</t>
  </si>
  <si>
    <t>16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</si>
  <si>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</si>
  <si>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</si>
  <si>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</si>
  <si>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</si>
  <si>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</si>
  <si>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</si>
  <si>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</si>
  <si>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</si>
  <si>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</si>
  <si>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</si>
  <si>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9201090100</t>
  </si>
  <si>
    <t>247</t>
  </si>
  <si>
    <t>Закупка энергетических ресурсов</t>
  </si>
  <si>
    <t>240</t>
  </si>
  <si>
    <t>9401011100</t>
  </si>
  <si>
    <t>9501090500</t>
  </si>
  <si>
    <t>9301075140</t>
  </si>
  <si>
    <t>9401051180</t>
  </si>
  <si>
    <t>0300181860</t>
  </si>
  <si>
    <t>0200290610</t>
  </si>
  <si>
    <t>9701000400</t>
  </si>
  <si>
    <t>0200190610</t>
  </si>
  <si>
    <t>0130290140</t>
  </si>
  <si>
    <t>0120181660</t>
  </si>
  <si>
    <t>0110290050</t>
  </si>
  <si>
    <t>0110590070</t>
  </si>
  <si>
    <t>0110490060</t>
  </si>
  <si>
    <t>0110691100</t>
  </si>
  <si>
    <t>0110790080</t>
  </si>
  <si>
    <t>9601091010</t>
  </si>
  <si>
    <t>612</t>
  </si>
  <si>
    <t>0110383360</t>
  </si>
  <si>
    <t>0140183190</t>
  </si>
  <si>
    <t>0110183010</t>
  </si>
  <si>
    <t>0140275180</t>
  </si>
  <si>
    <t>0130791020</t>
  </si>
  <si>
    <t>01509S4120</t>
  </si>
  <si>
    <t>0150274120</t>
  </si>
  <si>
    <t>41</t>
  </si>
  <si>
    <t>42</t>
  </si>
  <si>
    <t>77</t>
  </si>
  <si>
    <t>78</t>
  </si>
  <si>
    <t>96</t>
  </si>
  <si>
    <t>97</t>
  </si>
  <si>
    <t>139</t>
  </si>
  <si>
    <t>140</t>
  </si>
  <si>
    <t>141</t>
  </si>
  <si>
    <t>План 2022 год</t>
  </si>
  <si>
    <t>Уплата налогов, сборов и иных платежей</t>
  </si>
  <si>
    <t>831</t>
  </si>
  <si>
    <t>Расходы на приобретение и доставку специальной техники для содержания улично-дорожной сети</t>
  </si>
  <si>
    <t>0130884670</t>
  </si>
  <si>
    <t>0130584620</t>
  </si>
  <si>
    <t>0130384560</t>
  </si>
  <si>
    <t>0110981020</t>
  </si>
  <si>
    <t>Проведение холодной воды по ул.Сосновая,Рабочая  п.Бор 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</si>
  <si>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0111081020</t>
  </si>
  <si>
    <t>Услуги по подвозу  воды п.Бор</t>
  </si>
  <si>
    <t>Расходы по передаче полномочий Администрацией Борского сельсовета</t>
  </si>
  <si>
    <t>Содержание жилищного фонда</t>
  </si>
  <si>
    <t>Содержание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</si>
  <si>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Уплата иных платежей</t>
  </si>
  <si>
    <t>17</t>
  </si>
  <si>
    <t>18</t>
  </si>
  <si>
    <t>19</t>
  </si>
  <si>
    <t>20</t>
  </si>
  <si>
    <t>21</t>
  </si>
  <si>
    <t>47</t>
  </si>
  <si>
    <t>48</t>
  </si>
  <si>
    <t>49</t>
  </si>
  <si>
    <t>64</t>
  </si>
  <si>
    <t>65</t>
  </si>
  <si>
    <t>66</t>
  </si>
  <si>
    <t>73</t>
  </si>
  <si>
    <t>74</t>
  </si>
  <si>
    <t>75</t>
  </si>
  <si>
    <t>119</t>
  </si>
  <si>
    <t>120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</si>
  <si>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2022-2024 годы"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</si>
  <si>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2022-2024годы""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</si>
  <si>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</si>
  <si>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2022-2024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</si>
  <si>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</si>
  <si>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</si>
  <si>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</si>
  <si>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</si>
  <si>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 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</si>
  <si>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</si>
  <si>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2022-2024 годы"</t>
  </si>
  <si>
    <t>9501180500</t>
  </si>
  <si>
    <t>9501280500</t>
  </si>
  <si>
    <t>Расходы на организацию технического осмотра автомобильного транспорта</t>
  </si>
  <si>
    <t>Расходы на организацию технического осмотра автомобильного транспорта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2022-2024 годы"</t>
  </si>
  <si>
    <t>0130984240</t>
  </si>
  <si>
    <t>Обеспечение переселения граждан из аварийного жилищного форда и ликвидации аварийного жилищного фонда</t>
  </si>
  <si>
    <t>Обеспечение переселения граждан из аварийного жилищного форда и ликвидации аварийного жилищного фонда в рамках подпрограммы "Переселение граждан из аварийного жилищного фонда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</si>
  <si>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0160184350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</si>
  <si>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</si>
  <si>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</si>
  <si>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0111184700</t>
  </si>
  <si>
    <t>9510080500</t>
  </si>
  <si>
    <t>Охрана свалки п.Бор</t>
  </si>
  <si>
    <t>92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</si>
  <si>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</si>
  <si>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</si>
  <si>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</si>
  <si>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</si>
  <si>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</si>
  <si>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</si>
  <si>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</si>
  <si>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</si>
  <si>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</si>
  <si>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</si>
  <si>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</si>
  <si>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</si>
  <si>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813</t>
  </si>
  <si>
    <t>0130183230</t>
  </si>
  <si>
    <t>0110882940</t>
  </si>
  <si>
    <t>154</t>
  </si>
  <si>
    <t>155</t>
  </si>
  <si>
    <t>9101090090</t>
  </si>
  <si>
    <t>к Постановлению Администрации Борского сельсовета № 141-п от 14.10.2022г.</t>
  </si>
  <si>
    <t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за III квартал 2022 года</t>
  </si>
  <si>
    <t>Исполнение III квартал  2022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</si>
</sst>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  <numFmt numFmtId="176" formatCode="#,##0.00000"/>
  </numFmts>
  <fonts count="46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0" fontId="9" fillId="0" borderId="0" xfId="0" applyFont="1" applyAlignment="1">
      <alignment/>
    </xf>
    <xf numFmtId="175" fontId="6" fillId="0" borderId="10" xfId="0" applyNumberFormat="1" applyFont="1" applyBorder="1" applyAlignment="1">
      <alignment vertical="top"/>
    </xf>
    <xf numFmtId="172" fontId="7" fillId="0" borderId="10" xfId="0" applyNumberFormat="1" applyFont="1" applyBorder="1" applyAlignment="1" applyProtection="1">
      <alignment vertical="top" wrapText="1"/>
      <protection/>
    </xf>
    <xf numFmtId="175" fontId="1" fillId="0" borderId="10" xfId="0" applyNumberFormat="1" applyFont="1" applyBorder="1" applyAlignment="1" applyProtection="1">
      <alignment horizontal="center" vertical="center"/>
      <protection/>
    </xf>
    <xf numFmtId="175" fontId="7" fillId="0" borderId="10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 applyProtection="1">
      <alignment vertical="top" wrapText="1"/>
      <protection/>
    </xf>
    <xf numFmtId="49" fontId="7" fillId="0" borderId="0" xfId="0" applyNumberFormat="1" applyFont="1" applyBorder="1" applyAlignment="1" applyProtection="1">
      <alignment horizontal="center" vertical="top" wrapText="1"/>
      <protection/>
    </xf>
    <xf numFmtId="175" fontId="7" fillId="0" borderId="10" xfId="0" applyNumberFormat="1" applyFont="1" applyBorder="1" applyAlignment="1">
      <alignment vertical="top"/>
    </xf>
    <xf numFmtId="0" fontId="10" fillId="0" borderId="0" xfId="0" applyFont="1" applyAlignment="1">
      <alignment/>
    </xf>
    <xf numFmtId="49" fontId="11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175" fontId="11" fillId="0" borderId="10" xfId="0" applyNumberFormat="1" applyFont="1" applyBorder="1" applyAlignment="1" applyProtection="1">
      <alignment vertical="top" wrapText="1"/>
      <protection/>
    </xf>
    <xf numFmtId="49" fontId="7" fillId="0" borderId="10" xfId="0" applyNumberFormat="1" applyFont="1" applyBorder="1" applyAlignment="1" applyProtection="1">
      <alignment horizontal="left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175" fontId="11" fillId="0" borderId="10" xfId="0" applyNumberFormat="1" applyFont="1" applyBorder="1" applyAlignment="1">
      <alignment vertical="top"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0" fontId="11" fillId="0" borderId="1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Fill="1" applyAlignment="1">
      <alignment horizontal="right" wrapText="1"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175" fontId="1" fillId="0" borderId="11" xfId="0" applyNumberFormat="1" applyFont="1" applyBorder="1" applyAlignment="1" applyProtection="1">
      <alignment horizontal="center" vertical="center" wrapText="1"/>
      <protection/>
    </xf>
    <xf numFmtId="175" fontId="6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7"/>
  <sheetViews>
    <sheetView tabSelected="1" zoomScale="130" zoomScaleNormal="130" zoomScalePageLayoutView="0" workbookViewId="0" topLeftCell="A154">
      <selection activeCell="H19" sqref="H19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4.7109375" style="0" customWidth="1"/>
    <col min="8" max="8" width="10.57421875" style="0" customWidth="1"/>
    <col min="9" max="9" width="11.00390625" style="0" customWidth="1"/>
  </cols>
  <sheetData>
    <row r="1" spans="1:7" ht="12.75">
      <c r="A1" s="11"/>
      <c r="B1" s="12"/>
      <c r="C1" s="1"/>
      <c r="D1" s="1"/>
      <c r="E1" s="1"/>
      <c r="F1" s="1" t="s">
        <v>119</v>
      </c>
      <c r="G1" s="1"/>
    </row>
    <row r="2" spans="1:7" ht="12.75" customHeight="1">
      <c r="A2" s="2"/>
      <c r="B2" s="36" t="s">
        <v>313</v>
      </c>
      <c r="C2" s="36"/>
      <c r="D2" s="36"/>
      <c r="E2" s="36"/>
      <c r="F2" s="36"/>
      <c r="G2" s="36"/>
    </row>
    <row r="5" spans="1:8" ht="62.25" customHeight="1">
      <c r="A5" s="37" t="s">
        <v>314</v>
      </c>
      <c r="B5" s="37"/>
      <c r="C5" s="37"/>
      <c r="D5" s="37"/>
      <c r="E5" s="37"/>
      <c r="F5" s="37"/>
      <c r="G5" s="37"/>
      <c r="H5" s="10"/>
    </row>
    <row r="6" spans="1:7" ht="12.75">
      <c r="A6" s="38"/>
      <c r="B6" s="39"/>
      <c r="C6" s="39"/>
      <c r="D6" s="39"/>
      <c r="E6" s="39"/>
      <c r="F6" s="39"/>
      <c r="G6" s="39"/>
    </row>
    <row r="7" spans="1:7" ht="15.75" customHeight="1">
      <c r="A7" s="40"/>
      <c r="B7" s="40"/>
      <c r="C7" s="4"/>
      <c r="D7" s="3"/>
      <c r="E7" s="3"/>
      <c r="F7" s="3"/>
      <c r="G7" s="3"/>
    </row>
    <row r="8" spans="1:8" ht="13.5" customHeight="1">
      <c r="A8" s="40"/>
      <c r="B8" s="40"/>
      <c r="H8" s="4" t="s">
        <v>0</v>
      </c>
    </row>
    <row r="9" spans="1:9" ht="12.75">
      <c r="A9" s="41" t="s">
        <v>2</v>
      </c>
      <c r="B9" s="41" t="s">
        <v>4</v>
      </c>
      <c r="C9" s="43" t="s">
        <v>6</v>
      </c>
      <c r="D9" s="44"/>
      <c r="E9" s="44"/>
      <c r="F9" s="44"/>
      <c r="G9" s="45" t="s">
        <v>239</v>
      </c>
      <c r="H9" s="41" t="s">
        <v>315</v>
      </c>
      <c r="I9" s="48" t="s">
        <v>173</v>
      </c>
    </row>
    <row r="10" spans="1:9" ht="22.5" customHeight="1">
      <c r="A10" s="42"/>
      <c r="B10" s="42"/>
      <c r="C10" s="6" t="s">
        <v>11</v>
      </c>
      <c r="D10" s="6" t="s">
        <v>13</v>
      </c>
      <c r="E10" s="6" t="s">
        <v>15</v>
      </c>
      <c r="F10" s="6" t="s">
        <v>16</v>
      </c>
      <c r="G10" s="46"/>
      <c r="H10" s="47"/>
      <c r="I10" s="49"/>
    </row>
    <row r="11" spans="1:9" ht="12.75">
      <c r="A11" s="5" t="s">
        <v>3</v>
      </c>
      <c r="B11" s="5" t="s">
        <v>5</v>
      </c>
      <c r="C11" s="5" t="s">
        <v>12</v>
      </c>
      <c r="D11" s="5" t="s">
        <v>14</v>
      </c>
      <c r="E11" s="5" t="s">
        <v>1</v>
      </c>
      <c r="F11" s="5" t="s">
        <v>17</v>
      </c>
      <c r="G11" s="21" t="s">
        <v>7</v>
      </c>
      <c r="H11" s="5" t="s">
        <v>8</v>
      </c>
      <c r="I11" s="5" t="s">
        <v>9</v>
      </c>
    </row>
    <row r="12" spans="1:9" ht="12.75">
      <c r="A12" s="5" t="s">
        <v>3</v>
      </c>
      <c r="B12" s="30" t="s">
        <v>18</v>
      </c>
      <c r="C12" s="31"/>
      <c r="D12" s="31"/>
      <c r="E12" s="31"/>
      <c r="F12" s="32"/>
      <c r="G12" s="22">
        <f>G13+G53+G71+G86+G148+G159+G64+G152+G145</f>
        <v>120016.97699999998</v>
      </c>
      <c r="H12" s="22">
        <f>H13+H53+H71+H86+H148+H159+H64+H152+H145</f>
        <v>84534.85699999999</v>
      </c>
      <c r="I12" s="25">
        <f>H12/G12*100</f>
        <v>70.43574926903882</v>
      </c>
    </row>
    <row r="13" spans="1:9" ht="12.75">
      <c r="A13" s="6" t="s">
        <v>5</v>
      </c>
      <c r="B13" s="8" t="s">
        <v>20</v>
      </c>
      <c r="C13" s="7" t="s">
        <v>19</v>
      </c>
      <c r="D13" s="7"/>
      <c r="E13" s="7"/>
      <c r="F13" s="7"/>
      <c r="G13" s="22">
        <f>G14+G20+G39+G43+G36</f>
        <v>35472.986999999994</v>
      </c>
      <c r="H13" s="20">
        <f>H14+H20+H39+H43+H36</f>
        <v>28220.194</v>
      </c>
      <c r="I13" s="25">
        <f aca="true" t="shared" si="0" ref="I13:I76">H13/G13*100</f>
        <v>79.55403924682183</v>
      </c>
    </row>
    <row r="14" spans="1:9" ht="31.5">
      <c r="A14" s="6" t="s">
        <v>12</v>
      </c>
      <c r="B14" s="8" t="s">
        <v>22</v>
      </c>
      <c r="C14" s="7" t="s">
        <v>19</v>
      </c>
      <c r="D14" s="7" t="s">
        <v>21</v>
      </c>
      <c r="E14" s="7"/>
      <c r="F14" s="7"/>
      <c r="G14" s="22">
        <f>G15</f>
        <v>1288.1100000000001</v>
      </c>
      <c r="H14" s="20">
        <f>H15</f>
        <v>870.1030000000001</v>
      </c>
      <c r="I14" s="25">
        <f t="shared" si="0"/>
        <v>67.54881182507705</v>
      </c>
    </row>
    <row r="15" spans="1:9" ht="12.75">
      <c r="A15" s="6" t="s">
        <v>14</v>
      </c>
      <c r="B15" s="8" t="s">
        <v>23</v>
      </c>
      <c r="C15" s="7" t="s">
        <v>19</v>
      </c>
      <c r="D15" s="7" t="s">
        <v>21</v>
      </c>
      <c r="E15" s="7" t="s">
        <v>312</v>
      </c>
      <c r="F15" s="7"/>
      <c r="G15" s="22">
        <f>G16+G18</f>
        <v>1288.1100000000001</v>
      </c>
      <c r="H15" s="20">
        <f>H16+H18</f>
        <v>870.1030000000001</v>
      </c>
      <c r="I15" s="25">
        <f t="shared" si="0"/>
        <v>67.54881182507705</v>
      </c>
    </row>
    <row r="16" spans="1:9" ht="31.5">
      <c r="A16" s="5" t="s">
        <v>1</v>
      </c>
      <c r="B16" s="8" t="s">
        <v>25</v>
      </c>
      <c r="C16" s="7" t="s">
        <v>19</v>
      </c>
      <c r="D16" s="7" t="s">
        <v>21</v>
      </c>
      <c r="E16" s="7" t="s">
        <v>312</v>
      </c>
      <c r="F16" s="7" t="s">
        <v>24</v>
      </c>
      <c r="G16" s="22">
        <f>G17</f>
        <v>988.791</v>
      </c>
      <c r="H16" s="20">
        <f>H17</f>
        <v>676.864</v>
      </c>
      <c r="I16" s="25">
        <f t="shared" si="0"/>
        <v>68.45369749522396</v>
      </c>
    </row>
    <row r="17" spans="1:9" ht="33.75">
      <c r="A17" s="6" t="s">
        <v>17</v>
      </c>
      <c r="B17" s="14" t="s">
        <v>25</v>
      </c>
      <c r="C17" s="13" t="s">
        <v>19</v>
      </c>
      <c r="D17" s="13" t="s">
        <v>21</v>
      </c>
      <c r="E17" s="13" t="s">
        <v>312</v>
      </c>
      <c r="F17" s="13" t="s">
        <v>24</v>
      </c>
      <c r="G17" s="23">
        <v>988.791</v>
      </c>
      <c r="H17" s="19">
        <v>676.864</v>
      </c>
      <c r="I17" s="19">
        <f t="shared" si="0"/>
        <v>68.45369749522396</v>
      </c>
    </row>
    <row r="18" spans="1:9" ht="21">
      <c r="A18" s="6" t="s">
        <v>7</v>
      </c>
      <c r="B18" s="8" t="s">
        <v>27</v>
      </c>
      <c r="C18" s="7" t="s">
        <v>19</v>
      </c>
      <c r="D18" s="7" t="s">
        <v>21</v>
      </c>
      <c r="E18" s="7" t="s">
        <v>312</v>
      </c>
      <c r="F18" s="7" t="s">
        <v>26</v>
      </c>
      <c r="G18" s="22">
        <f>G19</f>
        <v>299.319</v>
      </c>
      <c r="H18" s="20">
        <f>H19</f>
        <v>193.239</v>
      </c>
      <c r="I18" s="25">
        <f t="shared" si="0"/>
        <v>64.55955017890611</v>
      </c>
    </row>
    <row r="19" spans="1:9" ht="22.5">
      <c r="A19" s="6" t="s">
        <v>8</v>
      </c>
      <c r="B19" s="14" t="s">
        <v>27</v>
      </c>
      <c r="C19" s="13" t="s">
        <v>19</v>
      </c>
      <c r="D19" s="13" t="s">
        <v>21</v>
      </c>
      <c r="E19" s="13" t="s">
        <v>312</v>
      </c>
      <c r="F19" s="13" t="s">
        <v>26</v>
      </c>
      <c r="G19" s="23">
        <v>299.319</v>
      </c>
      <c r="H19" s="19">
        <v>193.239</v>
      </c>
      <c r="I19" s="19">
        <f t="shared" si="0"/>
        <v>64.55955017890611</v>
      </c>
    </row>
    <row r="20" spans="1:9" ht="52.5">
      <c r="A20" s="6" t="s">
        <v>9</v>
      </c>
      <c r="B20" s="8" t="s">
        <v>29</v>
      </c>
      <c r="C20" s="7" t="s">
        <v>19</v>
      </c>
      <c r="D20" s="7" t="s">
        <v>28</v>
      </c>
      <c r="E20" s="7"/>
      <c r="F20" s="7"/>
      <c r="G20" s="22">
        <f>G21</f>
        <v>19323.255999999998</v>
      </c>
      <c r="H20" s="20">
        <f>H21</f>
        <v>12594.088</v>
      </c>
      <c r="I20" s="25">
        <f t="shared" si="0"/>
        <v>65.17580681019804</v>
      </c>
    </row>
    <row r="21" spans="1:9" ht="31.5">
      <c r="A21" s="5" t="s">
        <v>10</v>
      </c>
      <c r="B21" s="8" t="s">
        <v>31</v>
      </c>
      <c r="C21" s="7" t="s">
        <v>19</v>
      </c>
      <c r="D21" s="7" t="s">
        <v>28</v>
      </c>
      <c r="E21" s="7" t="s">
        <v>202</v>
      </c>
      <c r="F21" s="7"/>
      <c r="G21" s="22">
        <f>G22+G24+G26+G28+G32+G34</f>
        <v>19323.255999999998</v>
      </c>
      <c r="H21" s="20">
        <f>H22+H24+H26+H28+H32+H34</f>
        <v>12594.088</v>
      </c>
      <c r="I21" s="25">
        <f t="shared" si="0"/>
        <v>65.17580681019804</v>
      </c>
    </row>
    <row r="22" spans="1:9" ht="31.5">
      <c r="A22" s="6" t="s">
        <v>32</v>
      </c>
      <c r="B22" s="8" t="s">
        <v>25</v>
      </c>
      <c r="C22" s="7" t="s">
        <v>19</v>
      </c>
      <c r="D22" s="7" t="s">
        <v>28</v>
      </c>
      <c r="E22" s="7" t="s">
        <v>202</v>
      </c>
      <c r="F22" s="7" t="s">
        <v>24</v>
      </c>
      <c r="G22" s="22">
        <f>G23</f>
        <v>8785.187</v>
      </c>
      <c r="H22" s="20">
        <f>H23</f>
        <v>6079.074</v>
      </c>
      <c r="I22" s="25">
        <f t="shared" si="0"/>
        <v>69.19686513218217</v>
      </c>
    </row>
    <row r="23" spans="1:9" ht="33.75">
      <c r="A23" s="6" t="s">
        <v>188</v>
      </c>
      <c r="B23" s="14" t="s">
        <v>25</v>
      </c>
      <c r="C23" s="13" t="s">
        <v>19</v>
      </c>
      <c r="D23" s="13" t="s">
        <v>28</v>
      </c>
      <c r="E23" s="13" t="s">
        <v>202</v>
      </c>
      <c r="F23" s="13" t="s">
        <v>24</v>
      </c>
      <c r="G23" s="23">
        <v>8785.187</v>
      </c>
      <c r="H23" s="19">
        <v>6079.074</v>
      </c>
      <c r="I23" s="19">
        <f t="shared" si="0"/>
        <v>69.19686513218217</v>
      </c>
    </row>
    <row r="24" spans="1:9" ht="31.5">
      <c r="A24" s="6" t="s">
        <v>35</v>
      </c>
      <c r="B24" s="8" t="s">
        <v>34</v>
      </c>
      <c r="C24" s="7" t="s">
        <v>19</v>
      </c>
      <c r="D24" s="7" t="s">
        <v>28</v>
      </c>
      <c r="E24" s="7" t="s">
        <v>202</v>
      </c>
      <c r="F24" s="7" t="s">
        <v>33</v>
      </c>
      <c r="G24" s="22">
        <f>G25</f>
        <v>1000</v>
      </c>
      <c r="H24" s="20">
        <f>H25</f>
        <v>498.033</v>
      </c>
      <c r="I24" s="25">
        <f t="shared" si="0"/>
        <v>49.8033</v>
      </c>
    </row>
    <row r="25" spans="1:9" ht="33.75">
      <c r="A25" s="5" t="s">
        <v>189</v>
      </c>
      <c r="B25" s="14" t="s">
        <v>34</v>
      </c>
      <c r="C25" s="13" t="s">
        <v>19</v>
      </c>
      <c r="D25" s="13" t="s">
        <v>28</v>
      </c>
      <c r="E25" s="13" t="s">
        <v>202</v>
      </c>
      <c r="F25" s="13" t="s">
        <v>33</v>
      </c>
      <c r="G25" s="23">
        <v>1000</v>
      </c>
      <c r="H25" s="19">
        <v>498.033</v>
      </c>
      <c r="I25" s="19">
        <f t="shared" si="0"/>
        <v>49.8033</v>
      </c>
    </row>
    <row r="26" spans="1:9" ht="21">
      <c r="A26" s="6" t="s">
        <v>190</v>
      </c>
      <c r="B26" s="8" t="s">
        <v>27</v>
      </c>
      <c r="C26" s="7" t="s">
        <v>19</v>
      </c>
      <c r="D26" s="7" t="s">
        <v>28</v>
      </c>
      <c r="E26" s="7" t="s">
        <v>202</v>
      </c>
      <c r="F26" s="7" t="s">
        <v>26</v>
      </c>
      <c r="G26" s="22">
        <f>G27</f>
        <v>2657.927</v>
      </c>
      <c r="H26" s="20">
        <f>H27</f>
        <v>1739.502</v>
      </c>
      <c r="I26" s="25">
        <f t="shared" si="0"/>
        <v>65.44581547950715</v>
      </c>
    </row>
    <row r="27" spans="1:9" ht="22.5">
      <c r="A27" s="6" t="s">
        <v>191</v>
      </c>
      <c r="B27" s="14" t="s">
        <v>27</v>
      </c>
      <c r="C27" s="13" t="s">
        <v>19</v>
      </c>
      <c r="D27" s="13" t="s">
        <v>28</v>
      </c>
      <c r="E27" s="13" t="s">
        <v>202</v>
      </c>
      <c r="F27" s="13" t="s">
        <v>26</v>
      </c>
      <c r="G27" s="23">
        <v>2657.927</v>
      </c>
      <c r="H27" s="19">
        <v>1739.502</v>
      </c>
      <c r="I27" s="19">
        <f t="shared" si="0"/>
        <v>65.44581547950715</v>
      </c>
    </row>
    <row r="28" spans="1:9" ht="31.5">
      <c r="A28" s="5" t="s">
        <v>254</v>
      </c>
      <c r="B28" s="8" t="s">
        <v>37</v>
      </c>
      <c r="C28" s="7" t="s">
        <v>19</v>
      </c>
      <c r="D28" s="7" t="s">
        <v>28</v>
      </c>
      <c r="E28" s="7" t="s">
        <v>30</v>
      </c>
      <c r="F28" s="7" t="s">
        <v>205</v>
      </c>
      <c r="G28" s="22">
        <f>G29+G31+G30</f>
        <v>6809.66</v>
      </c>
      <c r="H28" s="20">
        <f>H29+H31+H30</f>
        <v>4251.997</v>
      </c>
      <c r="I28" s="25">
        <f t="shared" si="0"/>
        <v>62.44066517271054</v>
      </c>
    </row>
    <row r="29" spans="1:9" ht="33.75">
      <c r="A29" s="6" t="s">
        <v>255</v>
      </c>
      <c r="B29" s="14" t="s">
        <v>37</v>
      </c>
      <c r="C29" s="13" t="s">
        <v>19</v>
      </c>
      <c r="D29" s="13" t="s">
        <v>28</v>
      </c>
      <c r="E29" s="13" t="s">
        <v>202</v>
      </c>
      <c r="F29" s="13" t="s">
        <v>36</v>
      </c>
      <c r="G29" s="23">
        <v>3019.382</v>
      </c>
      <c r="H29" s="19">
        <v>2534.608</v>
      </c>
      <c r="I29" s="19">
        <f t="shared" si="0"/>
        <v>83.94459528473047</v>
      </c>
    </row>
    <row r="30" spans="1:9" ht="33.75">
      <c r="A30" s="6" t="s">
        <v>256</v>
      </c>
      <c r="B30" s="14" t="s">
        <v>37</v>
      </c>
      <c r="C30" s="13" t="s">
        <v>19</v>
      </c>
      <c r="D30" s="13" t="s">
        <v>28</v>
      </c>
      <c r="E30" s="13" t="s">
        <v>282</v>
      </c>
      <c r="F30" s="13" t="s">
        <v>36</v>
      </c>
      <c r="G30" s="23">
        <v>290.278</v>
      </c>
      <c r="H30" s="19">
        <v>290.278</v>
      </c>
      <c r="I30" s="19">
        <f t="shared" si="0"/>
        <v>100</v>
      </c>
    </row>
    <row r="31" spans="1:9" ht="12.75">
      <c r="A31" s="6" t="s">
        <v>257</v>
      </c>
      <c r="B31" s="14" t="s">
        <v>204</v>
      </c>
      <c r="C31" s="13" t="s">
        <v>19</v>
      </c>
      <c r="D31" s="13" t="s">
        <v>28</v>
      </c>
      <c r="E31" s="13" t="s">
        <v>202</v>
      </c>
      <c r="F31" s="13" t="s">
        <v>203</v>
      </c>
      <c r="G31" s="23">
        <v>3500</v>
      </c>
      <c r="H31" s="19">
        <v>1427.111</v>
      </c>
      <c r="I31" s="19">
        <f t="shared" si="0"/>
        <v>40.77460000000001</v>
      </c>
    </row>
    <row r="32" spans="1:9" ht="12.75">
      <c r="A32" s="5" t="s">
        <v>258</v>
      </c>
      <c r="B32" s="8" t="s">
        <v>154</v>
      </c>
      <c r="C32" s="7" t="s">
        <v>19</v>
      </c>
      <c r="D32" s="7" t="s">
        <v>28</v>
      </c>
      <c r="E32" s="7" t="s">
        <v>202</v>
      </c>
      <c r="F32" s="7" t="s">
        <v>153</v>
      </c>
      <c r="G32" s="22">
        <f>G33</f>
        <v>25.482</v>
      </c>
      <c r="H32" s="20">
        <f>H33</f>
        <v>25.482</v>
      </c>
      <c r="I32" s="25">
        <f t="shared" si="0"/>
        <v>100</v>
      </c>
    </row>
    <row r="33" spans="1:9" ht="12.75">
      <c r="A33" s="6" t="s">
        <v>42</v>
      </c>
      <c r="B33" s="14" t="s">
        <v>154</v>
      </c>
      <c r="C33" s="13" t="s">
        <v>19</v>
      </c>
      <c r="D33" s="13" t="s">
        <v>28</v>
      </c>
      <c r="E33" s="13" t="s">
        <v>202</v>
      </c>
      <c r="F33" s="13" t="s">
        <v>153</v>
      </c>
      <c r="G33" s="23">
        <v>25.482</v>
      </c>
      <c r="H33" s="19">
        <v>25.482</v>
      </c>
      <c r="I33" s="19">
        <f t="shared" si="0"/>
        <v>100</v>
      </c>
    </row>
    <row r="34" spans="1:9" s="18" customFormat="1" ht="12.75">
      <c r="A34" s="6" t="s">
        <v>44</v>
      </c>
      <c r="B34" s="8" t="s">
        <v>240</v>
      </c>
      <c r="C34" s="7" t="s">
        <v>19</v>
      </c>
      <c r="D34" s="7" t="s">
        <v>28</v>
      </c>
      <c r="E34" s="7" t="s">
        <v>202</v>
      </c>
      <c r="F34" s="7" t="s">
        <v>241</v>
      </c>
      <c r="G34" s="22">
        <f>G35</f>
        <v>45</v>
      </c>
      <c r="H34" s="25">
        <f>H35</f>
        <v>0</v>
      </c>
      <c r="I34" s="25">
        <f t="shared" si="0"/>
        <v>0</v>
      </c>
    </row>
    <row r="35" spans="1:9" ht="12.75">
      <c r="A35" s="6" t="s">
        <v>46</v>
      </c>
      <c r="B35" s="14" t="s">
        <v>240</v>
      </c>
      <c r="C35" s="13" t="s">
        <v>19</v>
      </c>
      <c r="D35" s="13" t="s">
        <v>28</v>
      </c>
      <c r="E35" s="13" t="s">
        <v>202</v>
      </c>
      <c r="F35" s="13" t="s">
        <v>241</v>
      </c>
      <c r="G35" s="23">
        <v>45</v>
      </c>
      <c r="H35" s="19">
        <v>0</v>
      </c>
      <c r="I35" s="19">
        <f t="shared" si="0"/>
        <v>0</v>
      </c>
    </row>
    <row r="36" spans="1:9" ht="31.5">
      <c r="A36" s="6" t="s">
        <v>47</v>
      </c>
      <c r="B36" s="8" t="s">
        <v>151</v>
      </c>
      <c r="C36" s="7" t="s">
        <v>19</v>
      </c>
      <c r="D36" s="7" t="s">
        <v>152</v>
      </c>
      <c r="E36" s="7" t="s">
        <v>206</v>
      </c>
      <c r="F36" s="27"/>
      <c r="G36" s="22">
        <f>G37</f>
        <v>150</v>
      </c>
      <c r="H36" s="20">
        <f>H37</f>
        <v>150</v>
      </c>
      <c r="I36" s="25">
        <f t="shared" si="0"/>
        <v>100</v>
      </c>
    </row>
    <row r="37" spans="1:9" s="18" customFormat="1" ht="24" customHeight="1">
      <c r="A37" s="6" t="s">
        <v>48</v>
      </c>
      <c r="B37" s="8" t="s">
        <v>250</v>
      </c>
      <c r="C37" s="7" t="s">
        <v>19</v>
      </c>
      <c r="D37" s="7" t="s">
        <v>152</v>
      </c>
      <c r="E37" s="7" t="s">
        <v>206</v>
      </c>
      <c r="F37" s="7" t="s">
        <v>124</v>
      </c>
      <c r="G37" s="22">
        <f>G38</f>
        <v>150</v>
      </c>
      <c r="H37" s="25">
        <f>H38</f>
        <v>150</v>
      </c>
      <c r="I37" s="25">
        <f t="shared" si="0"/>
        <v>100</v>
      </c>
    </row>
    <row r="38" spans="1:9" ht="12.75">
      <c r="A38" s="6" t="s">
        <v>192</v>
      </c>
      <c r="B38" s="14" t="s">
        <v>125</v>
      </c>
      <c r="C38" s="13" t="s">
        <v>19</v>
      </c>
      <c r="D38" s="13" t="s">
        <v>152</v>
      </c>
      <c r="E38" s="13" t="s">
        <v>206</v>
      </c>
      <c r="F38" s="13" t="s">
        <v>124</v>
      </c>
      <c r="G38" s="23">
        <v>150</v>
      </c>
      <c r="H38" s="19">
        <v>150</v>
      </c>
      <c r="I38" s="19">
        <f t="shared" si="0"/>
        <v>100</v>
      </c>
    </row>
    <row r="39" spans="1:9" ht="12.75">
      <c r="A39" s="5" t="s">
        <v>193</v>
      </c>
      <c r="B39" s="8" t="s">
        <v>38</v>
      </c>
      <c r="C39" s="7" t="s">
        <v>19</v>
      </c>
      <c r="D39" s="7" t="s">
        <v>32</v>
      </c>
      <c r="E39" s="7"/>
      <c r="F39" s="7"/>
      <c r="G39" s="22">
        <f>G40</f>
        <v>100</v>
      </c>
      <c r="H39" s="25">
        <v>0</v>
      </c>
      <c r="I39" s="25">
        <f t="shared" si="0"/>
        <v>0</v>
      </c>
    </row>
    <row r="40" spans="1:9" ht="21">
      <c r="A40" s="6" t="s">
        <v>194</v>
      </c>
      <c r="B40" s="8" t="s">
        <v>39</v>
      </c>
      <c r="C40" s="7" t="s">
        <v>19</v>
      </c>
      <c r="D40" s="7" t="s">
        <v>32</v>
      </c>
      <c r="E40" s="7" t="s">
        <v>207</v>
      </c>
      <c r="F40" s="7"/>
      <c r="G40" s="22">
        <f>G41</f>
        <v>100</v>
      </c>
      <c r="H40" s="25">
        <v>0</v>
      </c>
      <c r="I40" s="25">
        <f t="shared" si="0"/>
        <v>0</v>
      </c>
    </row>
    <row r="41" spans="1:9" ht="12.75">
      <c r="A41" s="6" t="s">
        <v>195</v>
      </c>
      <c r="B41" s="8" t="s">
        <v>41</v>
      </c>
      <c r="C41" s="7" t="s">
        <v>19</v>
      </c>
      <c r="D41" s="7" t="s">
        <v>32</v>
      </c>
      <c r="E41" s="7" t="s">
        <v>207</v>
      </c>
      <c r="F41" s="7" t="s">
        <v>40</v>
      </c>
      <c r="G41" s="22">
        <f>G42</f>
        <v>100</v>
      </c>
      <c r="H41" s="25">
        <v>0</v>
      </c>
      <c r="I41" s="25">
        <f t="shared" si="0"/>
        <v>0</v>
      </c>
    </row>
    <row r="42" spans="1:9" ht="12.75">
      <c r="A42" s="6" t="s">
        <v>196</v>
      </c>
      <c r="B42" s="14" t="s">
        <v>41</v>
      </c>
      <c r="C42" s="13" t="s">
        <v>19</v>
      </c>
      <c r="D42" s="13" t="s">
        <v>32</v>
      </c>
      <c r="E42" s="13" t="s">
        <v>207</v>
      </c>
      <c r="F42" s="13" t="s">
        <v>40</v>
      </c>
      <c r="G42" s="23">
        <v>100</v>
      </c>
      <c r="H42" s="19">
        <v>0</v>
      </c>
      <c r="I42" s="19">
        <f t="shared" si="0"/>
        <v>0</v>
      </c>
    </row>
    <row r="43" spans="1:9" ht="12.75">
      <c r="A43" s="5" t="s">
        <v>197</v>
      </c>
      <c r="B43" s="8" t="s">
        <v>43</v>
      </c>
      <c r="C43" s="7" t="s">
        <v>19</v>
      </c>
      <c r="D43" s="7" t="s">
        <v>35</v>
      </c>
      <c r="E43" s="7"/>
      <c r="F43" s="7"/>
      <c r="G43" s="22">
        <f>G44+G47+G50</f>
        <v>14611.621</v>
      </c>
      <c r="H43" s="20">
        <f>H44+H47+H50</f>
        <v>14606.003</v>
      </c>
      <c r="I43" s="25">
        <f t="shared" si="0"/>
        <v>99.96155115164841</v>
      </c>
    </row>
    <row r="44" spans="1:9" ht="52.5">
      <c r="A44" s="6" t="s">
        <v>198</v>
      </c>
      <c r="B44" s="8" t="s">
        <v>45</v>
      </c>
      <c r="C44" s="7" t="s">
        <v>19</v>
      </c>
      <c r="D44" s="7" t="s">
        <v>35</v>
      </c>
      <c r="E44" s="7" t="s">
        <v>208</v>
      </c>
      <c r="F44" s="7"/>
      <c r="G44" s="22">
        <f>G45</f>
        <v>20.621</v>
      </c>
      <c r="H44" s="20">
        <f>H45</f>
        <v>15.003</v>
      </c>
      <c r="I44" s="25">
        <f t="shared" si="0"/>
        <v>72.75592842248194</v>
      </c>
    </row>
    <row r="45" spans="1:9" ht="31.5">
      <c r="A45" s="6" t="s">
        <v>199</v>
      </c>
      <c r="B45" s="8" t="s">
        <v>37</v>
      </c>
      <c r="C45" s="7" t="s">
        <v>19</v>
      </c>
      <c r="D45" s="7" t="s">
        <v>35</v>
      </c>
      <c r="E45" s="7" t="s">
        <v>208</v>
      </c>
      <c r="F45" s="7" t="s">
        <v>36</v>
      </c>
      <c r="G45" s="22">
        <f>G46</f>
        <v>20.621</v>
      </c>
      <c r="H45" s="20">
        <f>H46</f>
        <v>15.003</v>
      </c>
      <c r="I45" s="25">
        <f t="shared" si="0"/>
        <v>72.75592842248194</v>
      </c>
    </row>
    <row r="46" spans="1:9" ht="33.75">
      <c r="A46" s="6" t="s">
        <v>200</v>
      </c>
      <c r="B46" s="14" t="s">
        <v>37</v>
      </c>
      <c r="C46" s="13" t="s">
        <v>19</v>
      </c>
      <c r="D46" s="13" t="s">
        <v>35</v>
      </c>
      <c r="E46" s="13" t="s">
        <v>208</v>
      </c>
      <c r="F46" s="13" t="s">
        <v>36</v>
      </c>
      <c r="G46" s="23">
        <v>20.621</v>
      </c>
      <c r="H46" s="19">
        <v>15.003</v>
      </c>
      <c r="I46" s="19">
        <f t="shared" si="0"/>
        <v>72.75592842248194</v>
      </c>
    </row>
    <row r="47" spans="1:9" s="18" customFormat="1" ht="31.5">
      <c r="A47" s="6" t="s">
        <v>201</v>
      </c>
      <c r="B47" s="8" t="s">
        <v>242</v>
      </c>
      <c r="C47" s="7" t="s">
        <v>19</v>
      </c>
      <c r="D47" s="7" t="s">
        <v>35</v>
      </c>
      <c r="E47" s="7" t="s">
        <v>243</v>
      </c>
      <c r="F47" s="7"/>
      <c r="G47" s="22">
        <f>G48</f>
        <v>13000</v>
      </c>
      <c r="H47" s="25">
        <f>H48</f>
        <v>13000</v>
      </c>
      <c r="I47" s="25">
        <f t="shared" si="0"/>
        <v>100</v>
      </c>
    </row>
    <row r="48" spans="1:9" s="18" customFormat="1" ht="31.5">
      <c r="A48" s="6" t="s">
        <v>53</v>
      </c>
      <c r="B48" s="8" t="s">
        <v>37</v>
      </c>
      <c r="C48" s="7" t="s">
        <v>19</v>
      </c>
      <c r="D48" s="7" t="s">
        <v>35</v>
      </c>
      <c r="E48" s="7" t="s">
        <v>243</v>
      </c>
      <c r="F48" s="7" t="s">
        <v>36</v>
      </c>
      <c r="G48" s="22">
        <f>G49</f>
        <v>13000</v>
      </c>
      <c r="H48" s="25">
        <f>H49</f>
        <v>13000</v>
      </c>
      <c r="I48" s="25">
        <f t="shared" si="0"/>
        <v>100</v>
      </c>
    </row>
    <row r="49" spans="1:9" ht="33.75">
      <c r="A49" s="6" t="s">
        <v>55</v>
      </c>
      <c r="B49" s="14" t="s">
        <v>37</v>
      </c>
      <c r="C49" s="13" t="s">
        <v>19</v>
      </c>
      <c r="D49" s="13" t="s">
        <v>35</v>
      </c>
      <c r="E49" s="13" t="s">
        <v>243</v>
      </c>
      <c r="F49" s="13" t="s">
        <v>36</v>
      </c>
      <c r="G49" s="23">
        <v>13000</v>
      </c>
      <c r="H49" s="19">
        <v>13000</v>
      </c>
      <c r="I49" s="19">
        <f t="shared" si="0"/>
        <v>100</v>
      </c>
    </row>
    <row r="50" spans="1:9" s="18" customFormat="1" ht="21">
      <c r="A50" s="6" t="s">
        <v>58</v>
      </c>
      <c r="B50" s="8" t="s">
        <v>283</v>
      </c>
      <c r="C50" s="7" t="s">
        <v>19</v>
      </c>
      <c r="D50" s="7" t="s">
        <v>35</v>
      </c>
      <c r="E50" s="7" t="s">
        <v>285</v>
      </c>
      <c r="F50" s="7"/>
      <c r="G50" s="22">
        <f>G51</f>
        <v>1591</v>
      </c>
      <c r="H50" s="25">
        <f>H51</f>
        <v>1591</v>
      </c>
      <c r="I50" s="25">
        <f t="shared" si="0"/>
        <v>100</v>
      </c>
    </row>
    <row r="51" spans="1:9" s="18" customFormat="1" ht="84">
      <c r="A51" s="6" t="s">
        <v>59</v>
      </c>
      <c r="B51" s="34" t="s">
        <v>284</v>
      </c>
      <c r="C51" s="7" t="s">
        <v>19</v>
      </c>
      <c r="D51" s="7" t="s">
        <v>35</v>
      </c>
      <c r="E51" s="7" t="s">
        <v>285</v>
      </c>
      <c r="F51" s="7" t="s">
        <v>307</v>
      </c>
      <c r="G51" s="22">
        <f>G52</f>
        <v>1591</v>
      </c>
      <c r="H51" s="25">
        <f>H52</f>
        <v>1591</v>
      </c>
      <c r="I51" s="25">
        <f t="shared" si="0"/>
        <v>100</v>
      </c>
    </row>
    <row r="52" spans="1:9" ht="33.75">
      <c r="A52" s="6" t="s">
        <v>230</v>
      </c>
      <c r="B52" s="14" t="s">
        <v>37</v>
      </c>
      <c r="C52" s="13" t="s">
        <v>19</v>
      </c>
      <c r="D52" s="13" t="s">
        <v>35</v>
      </c>
      <c r="E52" s="13" t="s">
        <v>285</v>
      </c>
      <c r="F52" s="13" t="s">
        <v>307</v>
      </c>
      <c r="G52" s="23">
        <v>1591</v>
      </c>
      <c r="H52" s="23">
        <v>1591</v>
      </c>
      <c r="I52" s="19">
        <f t="shared" si="0"/>
        <v>100</v>
      </c>
    </row>
    <row r="53" spans="1:9" ht="12.75">
      <c r="A53" s="5" t="s">
        <v>231</v>
      </c>
      <c r="B53" s="8" t="s">
        <v>49</v>
      </c>
      <c r="C53" s="7" t="s">
        <v>21</v>
      </c>
      <c r="D53" s="7"/>
      <c r="E53" s="7"/>
      <c r="F53" s="7"/>
      <c r="G53" s="22">
        <f>G54</f>
        <v>631.37</v>
      </c>
      <c r="H53" s="20">
        <f>H54</f>
        <v>469.805</v>
      </c>
      <c r="I53" s="25">
        <f t="shared" si="0"/>
        <v>74.41040911034735</v>
      </c>
    </row>
    <row r="54" spans="1:9" ht="21">
      <c r="A54" s="6" t="s">
        <v>62</v>
      </c>
      <c r="B54" s="8" t="s">
        <v>51</v>
      </c>
      <c r="C54" s="7" t="s">
        <v>21</v>
      </c>
      <c r="D54" s="7" t="s">
        <v>50</v>
      </c>
      <c r="E54" s="7" t="s">
        <v>209</v>
      </c>
      <c r="F54" s="7"/>
      <c r="G54" s="22">
        <f>G55</f>
        <v>631.37</v>
      </c>
      <c r="H54" s="20">
        <f>H55</f>
        <v>469.805</v>
      </c>
      <c r="I54" s="25">
        <f t="shared" si="0"/>
        <v>74.41040911034735</v>
      </c>
    </row>
    <row r="55" spans="1:9" ht="31.5">
      <c r="A55" s="5" t="s">
        <v>63</v>
      </c>
      <c r="B55" s="8" t="s">
        <v>52</v>
      </c>
      <c r="C55" s="7" t="s">
        <v>21</v>
      </c>
      <c r="D55" s="7" t="s">
        <v>50</v>
      </c>
      <c r="E55" s="7" t="s">
        <v>209</v>
      </c>
      <c r="F55" s="7"/>
      <c r="G55" s="22">
        <f>G56+G60+G62+G58</f>
        <v>631.37</v>
      </c>
      <c r="H55" s="20">
        <f>H56+H60+H62+H58</f>
        <v>469.805</v>
      </c>
      <c r="I55" s="25">
        <f t="shared" si="0"/>
        <v>74.41040911034735</v>
      </c>
    </row>
    <row r="56" spans="1:9" ht="31.5">
      <c r="A56" s="6" t="s">
        <v>64</v>
      </c>
      <c r="B56" s="8" t="s">
        <v>25</v>
      </c>
      <c r="C56" s="7" t="s">
        <v>21</v>
      </c>
      <c r="D56" s="7" t="s">
        <v>50</v>
      </c>
      <c r="E56" s="7" t="s">
        <v>209</v>
      </c>
      <c r="F56" s="7" t="s">
        <v>24</v>
      </c>
      <c r="G56" s="22">
        <f>G57</f>
        <v>386.76</v>
      </c>
      <c r="H56" s="20">
        <f>H57</f>
        <v>269.067</v>
      </c>
      <c r="I56" s="25">
        <f t="shared" si="0"/>
        <v>69.56950046540491</v>
      </c>
    </row>
    <row r="57" spans="1:9" ht="33.75">
      <c r="A57" s="6" t="s">
        <v>65</v>
      </c>
      <c r="B57" s="14" t="s">
        <v>25</v>
      </c>
      <c r="C57" s="13" t="s">
        <v>21</v>
      </c>
      <c r="D57" s="13" t="s">
        <v>50</v>
      </c>
      <c r="E57" s="13" t="s">
        <v>209</v>
      </c>
      <c r="F57" s="13" t="s">
        <v>24</v>
      </c>
      <c r="G57" s="23">
        <v>386.76</v>
      </c>
      <c r="H57" s="19">
        <v>269.067</v>
      </c>
      <c r="I57" s="19">
        <f t="shared" si="0"/>
        <v>69.56950046540491</v>
      </c>
    </row>
    <row r="58" spans="1:9" s="18" customFormat="1" ht="31.5">
      <c r="A58" s="6" t="s">
        <v>259</v>
      </c>
      <c r="B58" s="8" t="s">
        <v>34</v>
      </c>
      <c r="C58" s="7" t="s">
        <v>21</v>
      </c>
      <c r="D58" s="7" t="s">
        <v>50</v>
      </c>
      <c r="E58" s="7" t="s">
        <v>209</v>
      </c>
      <c r="F58" s="7" t="s">
        <v>33</v>
      </c>
      <c r="G58" s="22">
        <f>G59</f>
        <v>61.49</v>
      </c>
      <c r="H58" s="25">
        <f>H59</f>
        <v>61.49</v>
      </c>
      <c r="I58" s="25">
        <f t="shared" si="0"/>
        <v>100</v>
      </c>
    </row>
    <row r="59" spans="1:9" ht="33.75">
      <c r="A59" s="6" t="s">
        <v>260</v>
      </c>
      <c r="B59" s="14" t="s">
        <v>34</v>
      </c>
      <c r="C59" s="13" t="s">
        <v>21</v>
      </c>
      <c r="D59" s="13" t="s">
        <v>50</v>
      </c>
      <c r="E59" s="13" t="s">
        <v>209</v>
      </c>
      <c r="F59" s="13" t="s">
        <v>33</v>
      </c>
      <c r="G59" s="23">
        <v>61.49</v>
      </c>
      <c r="H59" s="19">
        <v>61.49</v>
      </c>
      <c r="I59" s="19">
        <f t="shared" si="0"/>
        <v>100</v>
      </c>
    </row>
    <row r="60" spans="1:9" ht="21">
      <c r="A60" s="6" t="s">
        <v>261</v>
      </c>
      <c r="B60" s="8" t="s">
        <v>27</v>
      </c>
      <c r="C60" s="7" t="s">
        <v>21</v>
      </c>
      <c r="D60" s="7" t="s">
        <v>50</v>
      </c>
      <c r="E60" s="7" t="s">
        <v>209</v>
      </c>
      <c r="F60" s="7" t="s">
        <v>26</v>
      </c>
      <c r="G60" s="22">
        <f>G61</f>
        <v>125.06</v>
      </c>
      <c r="H60" s="20">
        <f>H61</f>
        <v>81.258</v>
      </c>
      <c r="I60" s="25">
        <f t="shared" si="0"/>
        <v>64.97521189828882</v>
      </c>
    </row>
    <row r="61" spans="1:9" ht="22.5">
      <c r="A61" s="6" t="s">
        <v>66</v>
      </c>
      <c r="B61" s="14" t="s">
        <v>27</v>
      </c>
      <c r="C61" s="13" t="s">
        <v>21</v>
      </c>
      <c r="D61" s="13" t="s">
        <v>50</v>
      </c>
      <c r="E61" s="13" t="s">
        <v>209</v>
      </c>
      <c r="F61" s="13" t="s">
        <v>26</v>
      </c>
      <c r="G61" s="23">
        <v>125.06</v>
      </c>
      <c r="H61" s="19">
        <v>81.258</v>
      </c>
      <c r="I61" s="19">
        <f t="shared" si="0"/>
        <v>64.97521189828882</v>
      </c>
    </row>
    <row r="62" spans="1:9" ht="31.5">
      <c r="A62" s="6" t="s">
        <v>67</v>
      </c>
      <c r="B62" s="8" t="s">
        <v>37</v>
      </c>
      <c r="C62" s="7" t="s">
        <v>21</v>
      </c>
      <c r="D62" s="7" t="s">
        <v>50</v>
      </c>
      <c r="E62" s="7" t="s">
        <v>209</v>
      </c>
      <c r="F62" s="7" t="s">
        <v>36</v>
      </c>
      <c r="G62" s="22">
        <f>G63</f>
        <v>58.06</v>
      </c>
      <c r="H62" s="20">
        <f>H63</f>
        <v>57.99</v>
      </c>
      <c r="I62" s="25">
        <f t="shared" si="0"/>
        <v>99.8794350671719</v>
      </c>
    </row>
    <row r="63" spans="1:9" ht="33.75">
      <c r="A63" s="5" t="s">
        <v>68</v>
      </c>
      <c r="B63" s="14" t="s">
        <v>37</v>
      </c>
      <c r="C63" s="13" t="s">
        <v>21</v>
      </c>
      <c r="D63" s="13" t="s">
        <v>50</v>
      </c>
      <c r="E63" s="13" t="s">
        <v>209</v>
      </c>
      <c r="F63" s="13" t="s">
        <v>36</v>
      </c>
      <c r="G63" s="23">
        <v>58.06</v>
      </c>
      <c r="H63" s="19">
        <v>57.99</v>
      </c>
      <c r="I63" s="19">
        <f t="shared" si="0"/>
        <v>99.8794350671719</v>
      </c>
    </row>
    <row r="64" spans="1:9" ht="36">
      <c r="A64" s="6" t="s">
        <v>71</v>
      </c>
      <c r="B64" s="17" t="s">
        <v>155</v>
      </c>
      <c r="C64" s="7" t="s">
        <v>50</v>
      </c>
      <c r="D64" s="27"/>
      <c r="E64" s="27"/>
      <c r="F64" s="27"/>
      <c r="G64" s="22">
        <f>+G65+G70</f>
        <v>595.817</v>
      </c>
      <c r="H64" s="20">
        <f>H65+H70</f>
        <v>595.817</v>
      </c>
      <c r="I64" s="25">
        <f t="shared" si="0"/>
        <v>100</v>
      </c>
    </row>
    <row r="65" spans="1:9" ht="24">
      <c r="A65" s="6" t="s">
        <v>73</v>
      </c>
      <c r="B65" s="17" t="s">
        <v>158</v>
      </c>
      <c r="C65" s="7" t="s">
        <v>50</v>
      </c>
      <c r="D65" s="7" t="s">
        <v>10</v>
      </c>
      <c r="E65" s="7"/>
      <c r="F65" s="7"/>
      <c r="G65" s="22">
        <f>G66+G68</f>
        <v>351.66700000000003</v>
      </c>
      <c r="H65" s="20">
        <f>H66+H68</f>
        <v>351.66700000000003</v>
      </c>
      <c r="I65" s="25">
        <f t="shared" si="0"/>
        <v>100</v>
      </c>
    </row>
    <row r="66" spans="1:9" ht="21">
      <c r="A66" s="5" t="s">
        <v>75</v>
      </c>
      <c r="B66" s="8" t="s">
        <v>159</v>
      </c>
      <c r="C66" s="7" t="s">
        <v>50</v>
      </c>
      <c r="D66" s="7" t="s">
        <v>10</v>
      </c>
      <c r="E66" s="7" t="s">
        <v>229</v>
      </c>
      <c r="F66" s="7" t="s">
        <v>36</v>
      </c>
      <c r="G66" s="22">
        <f>G67</f>
        <v>316.5</v>
      </c>
      <c r="H66" s="25">
        <f>H67</f>
        <v>316.5</v>
      </c>
      <c r="I66" s="25">
        <f t="shared" si="0"/>
        <v>100</v>
      </c>
    </row>
    <row r="67" spans="1:9" ht="33.75">
      <c r="A67" s="6" t="s">
        <v>76</v>
      </c>
      <c r="B67" s="14" t="s">
        <v>37</v>
      </c>
      <c r="C67" s="13" t="s">
        <v>50</v>
      </c>
      <c r="D67" s="13" t="s">
        <v>10</v>
      </c>
      <c r="E67" s="13" t="s">
        <v>229</v>
      </c>
      <c r="F67" s="13" t="s">
        <v>36</v>
      </c>
      <c r="G67" s="23">
        <v>316.5</v>
      </c>
      <c r="H67" s="19">
        <v>316.5</v>
      </c>
      <c r="I67" s="19">
        <f t="shared" si="0"/>
        <v>100</v>
      </c>
    </row>
    <row r="68" spans="1:9" ht="21">
      <c r="A68" s="6" t="s">
        <v>77</v>
      </c>
      <c r="B68" s="8" t="s">
        <v>160</v>
      </c>
      <c r="C68" s="7" t="s">
        <v>50</v>
      </c>
      <c r="D68" s="7" t="s">
        <v>10</v>
      </c>
      <c r="E68" s="7" t="s">
        <v>228</v>
      </c>
      <c r="F68" s="7" t="s">
        <v>36</v>
      </c>
      <c r="G68" s="22">
        <f>G69</f>
        <v>35.167</v>
      </c>
      <c r="H68" s="25">
        <f>H69</f>
        <v>35.167</v>
      </c>
      <c r="I68" s="25">
        <f t="shared" si="0"/>
        <v>100</v>
      </c>
    </row>
    <row r="69" spans="1:9" ht="33.75">
      <c r="A69" s="6" t="s">
        <v>79</v>
      </c>
      <c r="B69" s="14" t="s">
        <v>37</v>
      </c>
      <c r="C69" s="13" t="s">
        <v>50</v>
      </c>
      <c r="D69" s="13" t="s">
        <v>10</v>
      </c>
      <c r="E69" s="13" t="s">
        <v>228</v>
      </c>
      <c r="F69" s="13" t="s">
        <v>36</v>
      </c>
      <c r="G69" s="23">
        <v>35.167</v>
      </c>
      <c r="H69" s="19">
        <v>35.167</v>
      </c>
      <c r="I69" s="19">
        <f t="shared" si="0"/>
        <v>100</v>
      </c>
    </row>
    <row r="70" spans="1:9" ht="33.75">
      <c r="A70" s="6" t="s">
        <v>127</v>
      </c>
      <c r="B70" s="14" t="s">
        <v>37</v>
      </c>
      <c r="C70" s="13" t="s">
        <v>50</v>
      </c>
      <c r="D70" s="13" t="s">
        <v>10</v>
      </c>
      <c r="E70" s="13" t="s">
        <v>281</v>
      </c>
      <c r="F70" s="13" t="s">
        <v>36</v>
      </c>
      <c r="G70" s="23">
        <v>244.15</v>
      </c>
      <c r="H70" s="19">
        <v>244.15</v>
      </c>
      <c r="I70" s="19">
        <f t="shared" si="0"/>
        <v>100</v>
      </c>
    </row>
    <row r="71" spans="1:9" ht="12.75">
      <c r="A71" s="5" t="s">
        <v>128</v>
      </c>
      <c r="B71" s="8" t="s">
        <v>54</v>
      </c>
      <c r="C71" s="7" t="s">
        <v>28</v>
      </c>
      <c r="D71" s="7"/>
      <c r="E71" s="7"/>
      <c r="F71" s="7"/>
      <c r="G71" s="22">
        <f>G72+G76</f>
        <v>11218.678</v>
      </c>
      <c r="H71" s="20">
        <f>H72+H76</f>
        <v>5928.183999999999</v>
      </c>
      <c r="I71" s="25">
        <f t="shared" si="0"/>
        <v>52.84209066344536</v>
      </c>
    </row>
    <row r="72" spans="1:9" ht="12.75">
      <c r="A72" s="6" t="s">
        <v>129</v>
      </c>
      <c r="B72" s="8" t="s">
        <v>57</v>
      </c>
      <c r="C72" s="7" t="s">
        <v>28</v>
      </c>
      <c r="D72" s="7" t="s">
        <v>56</v>
      </c>
      <c r="E72" s="7"/>
      <c r="F72" s="7"/>
      <c r="G72" s="22">
        <f aca="true" t="shared" si="1" ref="G72:H74">G73</f>
        <v>4037.76</v>
      </c>
      <c r="H72" s="20">
        <f t="shared" si="1"/>
        <v>2289.167</v>
      </c>
      <c r="I72" s="25">
        <f t="shared" si="0"/>
        <v>56.69398379299413</v>
      </c>
    </row>
    <row r="73" spans="1:9" ht="73.5">
      <c r="A73" s="6" t="s">
        <v>80</v>
      </c>
      <c r="B73" s="8" t="s">
        <v>280</v>
      </c>
      <c r="C73" s="7" t="s">
        <v>28</v>
      </c>
      <c r="D73" s="7" t="s">
        <v>56</v>
      </c>
      <c r="E73" s="7" t="s">
        <v>308</v>
      </c>
      <c r="F73" s="7"/>
      <c r="G73" s="22">
        <f t="shared" si="1"/>
        <v>4037.76</v>
      </c>
      <c r="H73" s="25">
        <f t="shared" si="1"/>
        <v>2289.167</v>
      </c>
      <c r="I73" s="25">
        <f t="shared" si="0"/>
        <v>56.69398379299413</v>
      </c>
    </row>
    <row r="74" spans="1:9" ht="59.25" customHeight="1">
      <c r="A74" s="6" t="s">
        <v>81</v>
      </c>
      <c r="B74" s="8" t="s">
        <v>156</v>
      </c>
      <c r="C74" s="7" t="s">
        <v>28</v>
      </c>
      <c r="D74" s="7" t="s">
        <v>56</v>
      </c>
      <c r="E74" s="7" t="s">
        <v>308</v>
      </c>
      <c r="F74" s="7" t="s">
        <v>157</v>
      </c>
      <c r="G74" s="22">
        <f t="shared" si="1"/>
        <v>4037.76</v>
      </c>
      <c r="H74" s="25">
        <f t="shared" si="1"/>
        <v>2289.167</v>
      </c>
      <c r="I74" s="25">
        <f t="shared" si="0"/>
        <v>56.69398379299413</v>
      </c>
    </row>
    <row r="75" spans="1:9" ht="46.5" customHeight="1">
      <c r="A75" s="5" t="s">
        <v>262</v>
      </c>
      <c r="B75" s="14" t="s">
        <v>156</v>
      </c>
      <c r="C75" s="13" t="s">
        <v>28</v>
      </c>
      <c r="D75" s="13" t="s">
        <v>56</v>
      </c>
      <c r="E75" s="13" t="s">
        <v>308</v>
      </c>
      <c r="F75" s="13" t="s">
        <v>157</v>
      </c>
      <c r="G75" s="23">
        <v>4037.76</v>
      </c>
      <c r="H75" s="19">
        <v>2289.167</v>
      </c>
      <c r="I75" s="19">
        <f t="shared" si="0"/>
        <v>56.69398379299413</v>
      </c>
    </row>
    <row r="76" spans="1:9" ht="12.75">
      <c r="A76" s="6" t="s">
        <v>263</v>
      </c>
      <c r="B76" s="8" t="s">
        <v>61</v>
      </c>
      <c r="C76" s="7" t="s">
        <v>28</v>
      </c>
      <c r="D76" s="7" t="s">
        <v>60</v>
      </c>
      <c r="E76" s="7"/>
      <c r="F76" s="7"/>
      <c r="G76" s="22">
        <f>G77+G80+G83</f>
        <v>7180.918</v>
      </c>
      <c r="H76" s="20">
        <f>H77+H80+H83</f>
        <v>3639.017</v>
      </c>
      <c r="I76" s="25">
        <f t="shared" si="0"/>
        <v>50.676208807843224</v>
      </c>
    </row>
    <row r="77" spans="1:9" ht="44.25" customHeight="1">
      <c r="A77" s="6" t="s">
        <v>264</v>
      </c>
      <c r="B77" s="8" t="s">
        <v>148</v>
      </c>
      <c r="C77" s="7" t="s">
        <v>28</v>
      </c>
      <c r="D77" s="7" t="s">
        <v>60</v>
      </c>
      <c r="E77" s="27" t="s">
        <v>244</v>
      </c>
      <c r="F77" s="7"/>
      <c r="G77" s="22">
        <f>G78</f>
        <v>1815.684</v>
      </c>
      <c r="H77" s="20">
        <f>H78</f>
        <v>0</v>
      </c>
      <c r="I77" s="25">
        <f aca="true" t="shared" si="2" ref="I77:I140">H77/G77*100</f>
        <v>0</v>
      </c>
    </row>
    <row r="78" spans="1:9" ht="37.5" customHeight="1">
      <c r="A78" s="6" t="s">
        <v>84</v>
      </c>
      <c r="B78" s="8" t="s">
        <v>37</v>
      </c>
      <c r="C78" s="7" t="s">
        <v>28</v>
      </c>
      <c r="D78" s="7" t="s">
        <v>60</v>
      </c>
      <c r="E78" s="27" t="s">
        <v>244</v>
      </c>
      <c r="F78" s="7" t="s">
        <v>120</v>
      </c>
      <c r="G78" s="22">
        <f>G79</f>
        <v>1815.684</v>
      </c>
      <c r="H78" s="20">
        <f>H79</f>
        <v>0</v>
      </c>
      <c r="I78" s="25">
        <f t="shared" si="2"/>
        <v>0</v>
      </c>
    </row>
    <row r="79" spans="1:9" ht="33.75">
      <c r="A79" s="5" t="s">
        <v>86</v>
      </c>
      <c r="B79" s="14" t="s">
        <v>37</v>
      </c>
      <c r="C79" s="13" t="s">
        <v>28</v>
      </c>
      <c r="D79" s="13" t="s">
        <v>60</v>
      </c>
      <c r="E79" s="13" t="s">
        <v>244</v>
      </c>
      <c r="F79" s="13" t="s">
        <v>120</v>
      </c>
      <c r="G79" s="23">
        <v>1815.684</v>
      </c>
      <c r="H79" s="19">
        <v>0</v>
      </c>
      <c r="I79" s="19">
        <f t="shared" si="2"/>
        <v>0</v>
      </c>
    </row>
    <row r="80" spans="1:9" ht="84">
      <c r="A80" s="6" t="s">
        <v>87</v>
      </c>
      <c r="B80" s="16" t="s">
        <v>150</v>
      </c>
      <c r="C80" s="7" t="s">
        <v>28</v>
      </c>
      <c r="D80" s="7" t="s">
        <v>60</v>
      </c>
      <c r="E80" s="7" t="s">
        <v>227</v>
      </c>
      <c r="F80" s="7"/>
      <c r="G80" s="22">
        <f>G81</f>
        <v>919.2</v>
      </c>
      <c r="H80" s="20">
        <f>H81</f>
        <v>200</v>
      </c>
      <c r="I80" s="25">
        <f t="shared" si="2"/>
        <v>21.75805047867711</v>
      </c>
    </row>
    <row r="81" spans="1:9" ht="52.5">
      <c r="A81" s="6" t="s">
        <v>89</v>
      </c>
      <c r="B81" s="8" t="s">
        <v>122</v>
      </c>
      <c r="C81" s="7" t="s">
        <v>28</v>
      </c>
      <c r="D81" s="7" t="s">
        <v>60</v>
      </c>
      <c r="E81" s="7" t="s">
        <v>227</v>
      </c>
      <c r="F81" s="7" t="s">
        <v>120</v>
      </c>
      <c r="G81" s="22">
        <f>G82</f>
        <v>919.2</v>
      </c>
      <c r="H81" s="20">
        <f>H82</f>
        <v>200</v>
      </c>
      <c r="I81" s="25">
        <f t="shared" si="2"/>
        <v>21.75805047867711</v>
      </c>
    </row>
    <row r="82" spans="1:9" ht="56.25">
      <c r="A82" s="5" t="s">
        <v>90</v>
      </c>
      <c r="B82" s="14" t="s">
        <v>121</v>
      </c>
      <c r="C82" s="13" t="s">
        <v>28</v>
      </c>
      <c r="D82" s="13" t="s">
        <v>60</v>
      </c>
      <c r="E82" s="13" t="s">
        <v>227</v>
      </c>
      <c r="F82" s="13" t="s">
        <v>120</v>
      </c>
      <c r="G82" s="23">
        <v>919.2</v>
      </c>
      <c r="H82" s="19">
        <v>200</v>
      </c>
      <c r="I82" s="19">
        <f t="shared" si="2"/>
        <v>21.75805047867711</v>
      </c>
    </row>
    <row r="83" spans="1:9" ht="42">
      <c r="A83" s="6" t="s">
        <v>91</v>
      </c>
      <c r="B83" s="8" t="s">
        <v>149</v>
      </c>
      <c r="C83" s="7" t="s">
        <v>28</v>
      </c>
      <c r="D83" s="7" t="s">
        <v>60</v>
      </c>
      <c r="E83" s="27" t="s">
        <v>245</v>
      </c>
      <c r="F83" s="7"/>
      <c r="G83" s="22">
        <f>G84</f>
        <v>4446.034</v>
      </c>
      <c r="H83" s="20">
        <f>H84</f>
        <v>3439.017</v>
      </c>
      <c r="I83" s="25">
        <f t="shared" si="2"/>
        <v>77.35021819446276</v>
      </c>
    </row>
    <row r="84" spans="1:9" ht="57" customHeight="1">
      <c r="A84" s="6" t="s">
        <v>265</v>
      </c>
      <c r="B84" s="8" t="s">
        <v>122</v>
      </c>
      <c r="C84" s="7" t="s">
        <v>28</v>
      </c>
      <c r="D84" s="7" t="s">
        <v>60</v>
      </c>
      <c r="E84" s="27" t="s">
        <v>245</v>
      </c>
      <c r="F84" s="7" t="s">
        <v>120</v>
      </c>
      <c r="G84" s="22">
        <f>G85</f>
        <v>4446.034</v>
      </c>
      <c r="H84" s="20">
        <f>H85</f>
        <v>3439.017</v>
      </c>
      <c r="I84" s="25">
        <f t="shared" si="2"/>
        <v>77.35021819446276</v>
      </c>
    </row>
    <row r="85" spans="1:9" ht="48" customHeight="1">
      <c r="A85" s="6" t="s">
        <v>266</v>
      </c>
      <c r="B85" s="14" t="s">
        <v>121</v>
      </c>
      <c r="C85" s="13" t="s">
        <v>28</v>
      </c>
      <c r="D85" s="13" t="s">
        <v>60</v>
      </c>
      <c r="E85" s="13" t="s">
        <v>245</v>
      </c>
      <c r="F85" s="13" t="s">
        <v>120</v>
      </c>
      <c r="G85" s="23">
        <v>4446.034</v>
      </c>
      <c r="H85" s="19">
        <v>3439.017</v>
      </c>
      <c r="I85" s="19">
        <f t="shared" si="2"/>
        <v>77.35021819446276</v>
      </c>
    </row>
    <row r="86" spans="1:9" ht="12.75">
      <c r="A86" s="6" t="s">
        <v>267</v>
      </c>
      <c r="B86" s="8" t="s">
        <v>70</v>
      </c>
      <c r="C86" s="7" t="s">
        <v>69</v>
      </c>
      <c r="D86" s="7"/>
      <c r="E86" s="7"/>
      <c r="F86" s="7"/>
      <c r="G86" s="22">
        <f>G87+G99+G115</f>
        <v>57536.985</v>
      </c>
      <c r="H86" s="20">
        <f>H87+H99+H115</f>
        <v>36669.407999999996</v>
      </c>
      <c r="I86" s="25">
        <f t="shared" si="2"/>
        <v>63.73189001822045</v>
      </c>
    </row>
    <row r="87" spans="1:9" ht="12.75">
      <c r="A87" s="5" t="s">
        <v>92</v>
      </c>
      <c r="B87" s="8" t="s">
        <v>72</v>
      </c>
      <c r="C87" s="7" t="s">
        <v>69</v>
      </c>
      <c r="D87" s="7" t="s">
        <v>19</v>
      </c>
      <c r="E87" s="7"/>
      <c r="F87" s="7"/>
      <c r="G87" s="22">
        <f>G88+G93</f>
        <v>16977.829999999998</v>
      </c>
      <c r="H87" s="20">
        <f>H88+H93</f>
        <v>13761.213999999998</v>
      </c>
      <c r="I87" s="25">
        <f t="shared" si="2"/>
        <v>81.05402162702772</v>
      </c>
    </row>
    <row r="88" spans="1:9" ht="84">
      <c r="A88" s="6" t="s">
        <v>232</v>
      </c>
      <c r="B88" s="9" t="s">
        <v>74</v>
      </c>
      <c r="C88" s="7" t="s">
        <v>69</v>
      </c>
      <c r="D88" s="7" t="s">
        <v>19</v>
      </c>
      <c r="E88" s="7" t="s">
        <v>225</v>
      </c>
      <c r="F88" s="7"/>
      <c r="G88" s="22">
        <f>G89+G91</f>
        <v>660.01</v>
      </c>
      <c r="H88" s="20">
        <f>H89+H91</f>
        <v>498.20099999999996</v>
      </c>
      <c r="I88" s="25">
        <f t="shared" si="2"/>
        <v>75.4838563052075</v>
      </c>
    </row>
    <row r="89" spans="1:9" ht="31.5">
      <c r="A89" s="5" t="s">
        <v>233</v>
      </c>
      <c r="B89" s="8" t="s">
        <v>37</v>
      </c>
      <c r="C89" s="7" t="s">
        <v>69</v>
      </c>
      <c r="D89" s="7" t="s">
        <v>19</v>
      </c>
      <c r="E89" s="7" t="s">
        <v>225</v>
      </c>
      <c r="F89" s="7" t="s">
        <v>36</v>
      </c>
      <c r="G89" s="22">
        <f>G90</f>
        <v>660</v>
      </c>
      <c r="H89" s="20">
        <f>H90</f>
        <v>498.191</v>
      </c>
      <c r="I89" s="25">
        <f t="shared" si="2"/>
        <v>75.48348484848485</v>
      </c>
    </row>
    <row r="90" spans="1:9" ht="33.75">
      <c r="A90" s="6" t="s">
        <v>93</v>
      </c>
      <c r="B90" s="14" t="s">
        <v>37</v>
      </c>
      <c r="C90" s="13" t="s">
        <v>69</v>
      </c>
      <c r="D90" s="13" t="s">
        <v>19</v>
      </c>
      <c r="E90" s="13" t="s">
        <v>225</v>
      </c>
      <c r="F90" s="13" t="s">
        <v>36</v>
      </c>
      <c r="G90" s="23">
        <v>660</v>
      </c>
      <c r="H90" s="19">
        <v>498.191</v>
      </c>
      <c r="I90" s="19">
        <f t="shared" si="2"/>
        <v>75.48348484848485</v>
      </c>
    </row>
    <row r="91" spans="1:9" ht="12.75">
      <c r="A91" s="6" t="s">
        <v>94</v>
      </c>
      <c r="B91" s="8" t="s">
        <v>240</v>
      </c>
      <c r="C91" s="7" t="s">
        <v>69</v>
      </c>
      <c r="D91" s="7" t="s">
        <v>19</v>
      </c>
      <c r="E91" s="7" t="s">
        <v>225</v>
      </c>
      <c r="F91" s="7" t="s">
        <v>153</v>
      </c>
      <c r="G91" s="22">
        <f>G92</f>
        <v>0.01</v>
      </c>
      <c r="H91" s="25">
        <f>H92</f>
        <v>0.01</v>
      </c>
      <c r="I91" s="25">
        <f t="shared" si="2"/>
        <v>100</v>
      </c>
    </row>
    <row r="92" spans="1:9" ht="12.75">
      <c r="A92" s="6" t="s">
        <v>96</v>
      </c>
      <c r="B92" s="14" t="s">
        <v>253</v>
      </c>
      <c r="C92" s="13" t="s">
        <v>69</v>
      </c>
      <c r="D92" s="13" t="s">
        <v>19</v>
      </c>
      <c r="E92" s="13" t="s">
        <v>225</v>
      </c>
      <c r="F92" s="13" t="s">
        <v>153</v>
      </c>
      <c r="G92" s="23">
        <v>0.01</v>
      </c>
      <c r="H92" s="19">
        <v>0.01</v>
      </c>
      <c r="I92" s="19">
        <f t="shared" si="2"/>
        <v>100</v>
      </c>
    </row>
    <row r="93" spans="1:9" ht="12.75">
      <c r="A93" s="6" t="s">
        <v>97</v>
      </c>
      <c r="B93" s="8" t="s">
        <v>251</v>
      </c>
      <c r="C93" s="7" t="s">
        <v>69</v>
      </c>
      <c r="D93" s="7" t="s">
        <v>19</v>
      </c>
      <c r="E93" s="7" t="s">
        <v>309</v>
      </c>
      <c r="F93" s="7" t="s">
        <v>205</v>
      </c>
      <c r="G93" s="22">
        <f>G94+G95+G96</f>
        <v>16317.82</v>
      </c>
      <c r="H93" s="20">
        <f>H94+H95+H96</f>
        <v>13263.012999999999</v>
      </c>
      <c r="I93" s="25">
        <f t="shared" si="2"/>
        <v>81.27931917376218</v>
      </c>
    </row>
    <row r="94" spans="1:9" ht="60.75" customHeight="1">
      <c r="A94" s="6" t="s">
        <v>98</v>
      </c>
      <c r="B94" s="14" t="s">
        <v>252</v>
      </c>
      <c r="C94" s="13" t="s">
        <v>69</v>
      </c>
      <c r="D94" s="13" t="s">
        <v>19</v>
      </c>
      <c r="E94" s="13" t="s">
        <v>309</v>
      </c>
      <c r="F94" s="13" t="s">
        <v>36</v>
      </c>
      <c r="G94" s="23">
        <v>110</v>
      </c>
      <c r="H94" s="19">
        <v>87.266</v>
      </c>
      <c r="I94" s="19">
        <f t="shared" si="2"/>
        <v>79.33272727272728</v>
      </c>
    </row>
    <row r="95" spans="1:9" ht="60.75" customHeight="1">
      <c r="A95" s="6" t="s">
        <v>100</v>
      </c>
      <c r="B95" s="14" t="s">
        <v>252</v>
      </c>
      <c r="C95" s="13" t="s">
        <v>69</v>
      </c>
      <c r="D95" s="13" t="s">
        <v>19</v>
      </c>
      <c r="E95" s="13" t="s">
        <v>309</v>
      </c>
      <c r="F95" s="13" t="s">
        <v>203</v>
      </c>
      <c r="G95" s="23">
        <v>1290</v>
      </c>
      <c r="H95" s="19">
        <v>1122.749</v>
      </c>
      <c r="I95" s="19">
        <f t="shared" si="2"/>
        <v>87.03480620155038</v>
      </c>
    </row>
    <row r="96" spans="1:9" s="18" customFormat="1" ht="60.75" customHeight="1">
      <c r="A96" s="6" t="s">
        <v>101</v>
      </c>
      <c r="B96" s="8" t="s">
        <v>286</v>
      </c>
      <c r="C96" s="7" t="s">
        <v>69</v>
      </c>
      <c r="D96" s="7" t="s">
        <v>19</v>
      </c>
      <c r="E96" s="7" t="s">
        <v>288</v>
      </c>
      <c r="F96" s="7" t="s">
        <v>36</v>
      </c>
      <c r="G96" s="22">
        <f>G97+G98</f>
        <v>14917.82</v>
      </c>
      <c r="H96" s="25">
        <f>H97+H98</f>
        <v>12052.998</v>
      </c>
      <c r="I96" s="25">
        <f t="shared" si="2"/>
        <v>80.79597421070906</v>
      </c>
    </row>
    <row r="97" spans="1:9" s="28" customFormat="1" ht="104.25" customHeight="1">
      <c r="A97" s="6" t="s">
        <v>102</v>
      </c>
      <c r="B97" s="35" t="s">
        <v>287</v>
      </c>
      <c r="C97" s="27" t="s">
        <v>69</v>
      </c>
      <c r="D97" s="27" t="s">
        <v>19</v>
      </c>
      <c r="E97" s="27" t="s">
        <v>288</v>
      </c>
      <c r="F97" s="27" t="s">
        <v>36</v>
      </c>
      <c r="G97" s="29">
        <v>2714.82</v>
      </c>
      <c r="H97" s="33">
        <v>599.998</v>
      </c>
      <c r="I97" s="33">
        <f t="shared" si="2"/>
        <v>22.100839097988082</v>
      </c>
    </row>
    <row r="98" spans="1:9" s="28" customFormat="1" ht="104.25" customHeight="1">
      <c r="A98" s="6" t="s">
        <v>103</v>
      </c>
      <c r="B98" s="35" t="s">
        <v>287</v>
      </c>
      <c r="C98" s="27" t="s">
        <v>69</v>
      </c>
      <c r="D98" s="27" t="s">
        <v>19</v>
      </c>
      <c r="E98" s="27" t="s">
        <v>288</v>
      </c>
      <c r="F98" s="27" t="s">
        <v>153</v>
      </c>
      <c r="G98" s="29">
        <v>12203</v>
      </c>
      <c r="H98" s="33">
        <v>11453</v>
      </c>
      <c r="I98" s="33">
        <f t="shared" si="2"/>
        <v>93.85397033516348</v>
      </c>
    </row>
    <row r="99" spans="1:9" ht="12.75">
      <c r="A99" s="6" t="s">
        <v>104</v>
      </c>
      <c r="B99" s="8" t="s">
        <v>78</v>
      </c>
      <c r="C99" s="7" t="s">
        <v>69</v>
      </c>
      <c r="D99" s="7" t="s">
        <v>21</v>
      </c>
      <c r="E99" s="7"/>
      <c r="F99" s="7"/>
      <c r="G99" s="22">
        <f>G100+G103+G106+G109+G112</f>
        <v>12340.523000000001</v>
      </c>
      <c r="H99" s="20">
        <f>H100+H103+H106+H109+H112</f>
        <v>4458.244000000001</v>
      </c>
      <c r="I99" s="25">
        <f t="shared" si="2"/>
        <v>36.12686431523202</v>
      </c>
    </row>
    <row r="100" spans="1:9" ht="73.5">
      <c r="A100" s="6" t="s">
        <v>105</v>
      </c>
      <c r="B100" s="8" t="s">
        <v>279</v>
      </c>
      <c r="C100" s="7" t="s">
        <v>69</v>
      </c>
      <c r="D100" s="7" t="s">
        <v>21</v>
      </c>
      <c r="E100" s="7" t="s">
        <v>221</v>
      </c>
      <c r="F100" s="7"/>
      <c r="G100" s="22">
        <f>G101</f>
        <v>1489.8</v>
      </c>
      <c r="H100" s="20">
        <f>H101</f>
        <v>993.88</v>
      </c>
      <c r="I100" s="25">
        <f t="shared" si="2"/>
        <v>66.71231037723184</v>
      </c>
    </row>
    <row r="101" spans="1:9" ht="55.5" customHeight="1">
      <c r="A101" s="6" t="s">
        <v>106</v>
      </c>
      <c r="B101" s="8" t="s">
        <v>156</v>
      </c>
      <c r="C101" s="7" t="s">
        <v>69</v>
      </c>
      <c r="D101" s="7" t="s">
        <v>21</v>
      </c>
      <c r="E101" s="7" t="s">
        <v>221</v>
      </c>
      <c r="F101" s="7" t="s">
        <v>120</v>
      </c>
      <c r="G101" s="22">
        <f>G102</f>
        <v>1489.8</v>
      </c>
      <c r="H101" s="20">
        <f>H102</f>
        <v>993.88</v>
      </c>
      <c r="I101" s="25">
        <f t="shared" si="2"/>
        <v>66.71231037723184</v>
      </c>
    </row>
    <row r="102" spans="1:9" ht="58.5" customHeight="1">
      <c r="A102" s="6" t="s">
        <v>107</v>
      </c>
      <c r="B102" s="14" t="s">
        <v>156</v>
      </c>
      <c r="C102" s="13" t="s">
        <v>69</v>
      </c>
      <c r="D102" s="13" t="s">
        <v>21</v>
      </c>
      <c r="E102" s="13" t="s">
        <v>221</v>
      </c>
      <c r="F102" s="13" t="s">
        <v>222</v>
      </c>
      <c r="G102" s="23">
        <v>1489.8</v>
      </c>
      <c r="H102" s="19">
        <v>993.88</v>
      </c>
      <c r="I102" s="19">
        <f t="shared" si="2"/>
        <v>66.71231037723184</v>
      </c>
    </row>
    <row r="103" spans="1:9" ht="84">
      <c r="A103" s="6" t="s">
        <v>294</v>
      </c>
      <c r="B103" s="9" t="s">
        <v>83</v>
      </c>
      <c r="C103" s="7" t="s">
        <v>69</v>
      </c>
      <c r="D103" s="7" t="s">
        <v>21</v>
      </c>
      <c r="E103" s="7" t="s">
        <v>82</v>
      </c>
      <c r="F103" s="7"/>
      <c r="G103" s="22">
        <f>G104</f>
        <v>2700</v>
      </c>
      <c r="H103" s="20">
        <f>H104</f>
        <v>1350</v>
      </c>
      <c r="I103" s="25">
        <f t="shared" si="2"/>
        <v>50</v>
      </c>
    </row>
    <row r="104" spans="1:9" ht="64.5" customHeight="1">
      <c r="A104" s="6" t="s">
        <v>130</v>
      </c>
      <c r="B104" s="8" t="s">
        <v>156</v>
      </c>
      <c r="C104" s="7" t="s">
        <v>69</v>
      </c>
      <c r="D104" s="7" t="s">
        <v>21</v>
      </c>
      <c r="E104" s="7" t="s">
        <v>224</v>
      </c>
      <c r="F104" s="7" t="s">
        <v>157</v>
      </c>
      <c r="G104" s="22">
        <f>G105</f>
        <v>2700</v>
      </c>
      <c r="H104" s="20">
        <f>H105</f>
        <v>1350</v>
      </c>
      <c r="I104" s="25">
        <f t="shared" si="2"/>
        <v>50</v>
      </c>
    </row>
    <row r="105" spans="1:9" ht="57" customHeight="1">
      <c r="A105" s="6" t="s">
        <v>131</v>
      </c>
      <c r="B105" s="14" t="s">
        <v>156</v>
      </c>
      <c r="C105" s="13" t="s">
        <v>69</v>
      </c>
      <c r="D105" s="13" t="s">
        <v>21</v>
      </c>
      <c r="E105" s="13" t="s">
        <v>224</v>
      </c>
      <c r="F105" s="13" t="s">
        <v>157</v>
      </c>
      <c r="G105" s="23">
        <v>2700</v>
      </c>
      <c r="H105" s="19">
        <v>1350</v>
      </c>
      <c r="I105" s="19">
        <f t="shared" si="2"/>
        <v>50</v>
      </c>
    </row>
    <row r="106" spans="1:9" ht="48.75" customHeight="1">
      <c r="A106" s="6" t="s">
        <v>132</v>
      </c>
      <c r="B106" s="8" t="s">
        <v>123</v>
      </c>
      <c r="C106" s="7" t="s">
        <v>69</v>
      </c>
      <c r="D106" s="7" t="s">
        <v>21</v>
      </c>
      <c r="E106" s="7" t="s">
        <v>223</v>
      </c>
      <c r="F106" s="7"/>
      <c r="G106" s="22">
        <f>G107</f>
        <v>1500.02</v>
      </c>
      <c r="H106" s="20">
        <f>H107</f>
        <v>0</v>
      </c>
      <c r="I106" s="25">
        <f t="shared" si="2"/>
        <v>0</v>
      </c>
    </row>
    <row r="107" spans="1:9" ht="55.5" customHeight="1">
      <c r="A107" s="6" t="s">
        <v>234</v>
      </c>
      <c r="B107" s="8" t="s">
        <v>156</v>
      </c>
      <c r="C107" s="7" t="s">
        <v>69</v>
      </c>
      <c r="D107" s="7" t="s">
        <v>21</v>
      </c>
      <c r="E107" s="7" t="s">
        <v>223</v>
      </c>
      <c r="F107" s="7" t="s">
        <v>157</v>
      </c>
      <c r="G107" s="22">
        <f>G108</f>
        <v>1500.02</v>
      </c>
      <c r="H107" s="20">
        <f>H108</f>
        <v>0</v>
      </c>
      <c r="I107" s="25">
        <f t="shared" si="2"/>
        <v>0</v>
      </c>
    </row>
    <row r="108" spans="1:9" ht="67.5">
      <c r="A108" s="6" t="s">
        <v>235</v>
      </c>
      <c r="B108" s="14" t="s">
        <v>156</v>
      </c>
      <c r="C108" s="13" t="s">
        <v>69</v>
      </c>
      <c r="D108" s="13" t="s">
        <v>21</v>
      </c>
      <c r="E108" s="13" t="s">
        <v>223</v>
      </c>
      <c r="F108" s="13" t="s">
        <v>157</v>
      </c>
      <c r="G108" s="23">
        <v>1500.02</v>
      </c>
      <c r="H108" s="19">
        <v>0</v>
      </c>
      <c r="I108" s="19">
        <f t="shared" si="2"/>
        <v>0</v>
      </c>
    </row>
    <row r="109" spans="1:9" s="18" customFormat="1" ht="12.75">
      <c r="A109" s="6" t="s">
        <v>108</v>
      </c>
      <c r="B109" s="8" t="s">
        <v>249</v>
      </c>
      <c r="C109" s="7" t="s">
        <v>69</v>
      </c>
      <c r="D109" s="7" t="s">
        <v>21</v>
      </c>
      <c r="E109" s="7" t="s">
        <v>248</v>
      </c>
      <c r="F109" s="7"/>
      <c r="G109" s="22">
        <f>G110</f>
        <v>4650.703</v>
      </c>
      <c r="H109" s="25">
        <f>H110</f>
        <v>2114.364</v>
      </c>
      <c r="I109" s="25">
        <f t="shared" si="2"/>
        <v>45.463320276525934</v>
      </c>
    </row>
    <row r="110" spans="1:9" ht="73.5">
      <c r="A110" s="6" t="s">
        <v>109</v>
      </c>
      <c r="B110" s="8" t="s">
        <v>156</v>
      </c>
      <c r="C110" s="7" t="s">
        <v>69</v>
      </c>
      <c r="D110" s="7" t="s">
        <v>21</v>
      </c>
      <c r="E110" s="7" t="s">
        <v>248</v>
      </c>
      <c r="F110" s="7" t="s">
        <v>157</v>
      </c>
      <c r="G110" s="22">
        <f>G111</f>
        <v>4650.703</v>
      </c>
      <c r="H110" s="25">
        <f>H111</f>
        <v>2114.364</v>
      </c>
      <c r="I110" s="25">
        <f t="shared" si="2"/>
        <v>45.463320276525934</v>
      </c>
    </row>
    <row r="111" spans="1:9" ht="67.5">
      <c r="A111" s="6" t="s">
        <v>110</v>
      </c>
      <c r="B111" s="14" t="s">
        <v>156</v>
      </c>
      <c r="C111" s="13" t="s">
        <v>69</v>
      </c>
      <c r="D111" s="13" t="s">
        <v>21</v>
      </c>
      <c r="E111" s="13" t="s">
        <v>248</v>
      </c>
      <c r="F111" s="13" t="s">
        <v>157</v>
      </c>
      <c r="G111" s="23">
        <v>4650.703</v>
      </c>
      <c r="H111" s="19">
        <v>2114.364</v>
      </c>
      <c r="I111" s="19">
        <f t="shared" si="2"/>
        <v>45.463320276525934</v>
      </c>
    </row>
    <row r="112" spans="1:9" s="18" customFormat="1" ht="52.5">
      <c r="A112" s="6" t="s">
        <v>133</v>
      </c>
      <c r="B112" s="8" t="s">
        <v>289</v>
      </c>
      <c r="C112" s="7" t="s">
        <v>69</v>
      </c>
      <c r="D112" s="7" t="s">
        <v>21</v>
      </c>
      <c r="E112" s="7" t="s">
        <v>291</v>
      </c>
      <c r="F112" s="7" t="s">
        <v>205</v>
      </c>
      <c r="G112" s="22">
        <f>G113</f>
        <v>2000</v>
      </c>
      <c r="H112" s="25">
        <f>H113</f>
        <v>0</v>
      </c>
      <c r="I112" s="25">
        <f t="shared" si="2"/>
        <v>0</v>
      </c>
    </row>
    <row r="113" spans="1:9" ht="112.5" customHeight="1">
      <c r="A113" s="6" t="s">
        <v>134</v>
      </c>
      <c r="B113" s="34" t="s">
        <v>290</v>
      </c>
      <c r="C113" s="7" t="s">
        <v>69</v>
      </c>
      <c r="D113" s="7" t="s">
        <v>21</v>
      </c>
      <c r="E113" s="7" t="s">
        <v>291</v>
      </c>
      <c r="F113" s="7" t="s">
        <v>36</v>
      </c>
      <c r="G113" s="22">
        <f>G114</f>
        <v>2000</v>
      </c>
      <c r="H113" s="25">
        <f>H114</f>
        <v>0</v>
      </c>
      <c r="I113" s="25">
        <f t="shared" si="2"/>
        <v>0</v>
      </c>
    </row>
    <row r="114" spans="1:9" ht="33.75">
      <c r="A114" s="6" t="s">
        <v>135</v>
      </c>
      <c r="B114" s="14" t="s">
        <v>37</v>
      </c>
      <c r="C114" s="13" t="s">
        <v>69</v>
      </c>
      <c r="D114" s="13" t="s">
        <v>21</v>
      </c>
      <c r="E114" s="13" t="s">
        <v>291</v>
      </c>
      <c r="F114" s="13" t="s">
        <v>36</v>
      </c>
      <c r="G114" s="23">
        <v>2000</v>
      </c>
      <c r="H114" s="19">
        <v>0</v>
      </c>
      <c r="I114" s="19">
        <f t="shared" si="2"/>
        <v>0</v>
      </c>
    </row>
    <row r="115" spans="1:9" ht="12.75">
      <c r="A115" s="6" t="s">
        <v>112</v>
      </c>
      <c r="B115" s="8" t="s">
        <v>85</v>
      </c>
      <c r="C115" s="7" t="s">
        <v>69</v>
      </c>
      <c r="D115" s="7" t="s">
        <v>50</v>
      </c>
      <c r="E115" s="7"/>
      <c r="F115" s="7"/>
      <c r="G115" s="22">
        <f>G116+G120+G124+G127+G130+G133+G136+G139+G142</f>
        <v>28218.632</v>
      </c>
      <c r="H115" s="20">
        <f>H116+H120+H124+H127+H130+H133+H136+H139+H142</f>
        <v>18449.95</v>
      </c>
      <c r="I115" s="25">
        <f t="shared" si="2"/>
        <v>65.38215601663468</v>
      </c>
    </row>
    <row r="116" spans="1:9" ht="94.5">
      <c r="A116" s="6" t="s">
        <v>114</v>
      </c>
      <c r="B116" s="9" t="s">
        <v>278</v>
      </c>
      <c r="C116" s="7" t="s">
        <v>69</v>
      </c>
      <c r="D116" s="7" t="s">
        <v>50</v>
      </c>
      <c r="E116" s="7" t="s">
        <v>215</v>
      </c>
      <c r="F116" s="7"/>
      <c r="G116" s="22">
        <f>G117</f>
        <v>976.733</v>
      </c>
      <c r="H116" s="22">
        <f>H117</f>
        <v>327.901</v>
      </c>
      <c r="I116" s="25">
        <f t="shared" si="2"/>
        <v>33.57120113685112</v>
      </c>
    </row>
    <row r="117" spans="1:9" ht="12.75">
      <c r="A117" s="6" t="s">
        <v>136</v>
      </c>
      <c r="B117" s="8" t="s">
        <v>88</v>
      </c>
      <c r="C117" s="7" t="s">
        <v>69</v>
      </c>
      <c r="D117" s="7" t="s">
        <v>50</v>
      </c>
      <c r="E117" s="7" t="s">
        <v>215</v>
      </c>
      <c r="F117" s="7" t="s">
        <v>187</v>
      </c>
      <c r="G117" s="22">
        <f>G118+G119</f>
        <v>976.733</v>
      </c>
      <c r="H117" s="20">
        <f>H118+H119</f>
        <v>327.901</v>
      </c>
      <c r="I117" s="25">
        <f t="shared" si="2"/>
        <v>33.57120113685112</v>
      </c>
    </row>
    <row r="118" spans="1:9" ht="12.75">
      <c r="A118" s="6" t="s">
        <v>137</v>
      </c>
      <c r="B118" s="14" t="s">
        <v>88</v>
      </c>
      <c r="C118" s="13" t="s">
        <v>69</v>
      </c>
      <c r="D118" s="13" t="s">
        <v>50</v>
      </c>
      <c r="E118" s="13" t="s">
        <v>215</v>
      </c>
      <c r="F118" s="13" t="s">
        <v>24</v>
      </c>
      <c r="G118" s="23">
        <v>750.178</v>
      </c>
      <c r="H118" s="19">
        <v>252.69</v>
      </c>
      <c r="I118" s="19">
        <f t="shared" si="2"/>
        <v>33.68400566265606</v>
      </c>
    </row>
    <row r="119" spans="1:9" ht="12.75">
      <c r="A119" s="6" t="s">
        <v>138</v>
      </c>
      <c r="B119" s="14" t="s">
        <v>88</v>
      </c>
      <c r="C119" s="13" t="s">
        <v>69</v>
      </c>
      <c r="D119" s="13" t="s">
        <v>50</v>
      </c>
      <c r="E119" s="13" t="s">
        <v>215</v>
      </c>
      <c r="F119" s="13" t="s">
        <v>26</v>
      </c>
      <c r="G119" s="23">
        <v>226.555</v>
      </c>
      <c r="H119" s="19">
        <v>75.211</v>
      </c>
      <c r="I119" s="19">
        <f t="shared" si="2"/>
        <v>33.19767826797025</v>
      </c>
    </row>
    <row r="120" spans="1:9" ht="73.5">
      <c r="A120" s="6" t="s">
        <v>139</v>
      </c>
      <c r="B120" s="8" t="s">
        <v>277</v>
      </c>
      <c r="C120" s="7" t="s">
        <v>69</v>
      </c>
      <c r="D120" s="7" t="s">
        <v>50</v>
      </c>
      <c r="E120" s="7" t="s">
        <v>216</v>
      </c>
      <c r="F120" s="7"/>
      <c r="G120" s="22">
        <f>G121</f>
        <v>4600</v>
      </c>
      <c r="H120" s="20">
        <f>H121</f>
        <v>1053.445</v>
      </c>
      <c r="I120" s="25">
        <f t="shared" si="2"/>
        <v>22.900978260869564</v>
      </c>
    </row>
    <row r="121" spans="1:9" ht="12.75">
      <c r="A121" s="6" t="s">
        <v>140</v>
      </c>
      <c r="B121" s="8" t="s">
        <v>204</v>
      </c>
      <c r="C121" s="7" t="s">
        <v>69</v>
      </c>
      <c r="D121" s="7" t="s">
        <v>50</v>
      </c>
      <c r="E121" s="7" t="s">
        <v>216</v>
      </c>
      <c r="F121" s="7" t="s">
        <v>203</v>
      </c>
      <c r="G121" s="22">
        <f>G122+G123</f>
        <v>4600</v>
      </c>
      <c r="H121" s="20">
        <f>H122+H123</f>
        <v>1053.445</v>
      </c>
      <c r="I121" s="25">
        <f t="shared" si="2"/>
        <v>22.900978260869564</v>
      </c>
    </row>
    <row r="122" spans="1:9" ht="12.75">
      <c r="A122" s="6" t="s">
        <v>141</v>
      </c>
      <c r="B122" s="14" t="s">
        <v>204</v>
      </c>
      <c r="C122" s="13" t="s">
        <v>69</v>
      </c>
      <c r="D122" s="13" t="s">
        <v>50</v>
      </c>
      <c r="E122" s="13" t="s">
        <v>216</v>
      </c>
      <c r="F122" s="13" t="s">
        <v>36</v>
      </c>
      <c r="G122" s="23">
        <v>220</v>
      </c>
      <c r="H122" s="19">
        <v>154.848</v>
      </c>
      <c r="I122" s="19">
        <f t="shared" si="2"/>
        <v>70.38545454545455</v>
      </c>
    </row>
    <row r="123" spans="1:9" ht="12.75">
      <c r="A123" s="6" t="s">
        <v>142</v>
      </c>
      <c r="B123" s="14" t="s">
        <v>204</v>
      </c>
      <c r="C123" s="13" t="s">
        <v>69</v>
      </c>
      <c r="D123" s="13" t="s">
        <v>50</v>
      </c>
      <c r="E123" s="13" t="s">
        <v>216</v>
      </c>
      <c r="F123" s="13" t="s">
        <v>203</v>
      </c>
      <c r="G123" s="23">
        <v>4380</v>
      </c>
      <c r="H123" s="19">
        <v>898.597</v>
      </c>
      <c r="I123" s="19">
        <f t="shared" si="2"/>
        <v>20.51591324200913</v>
      </c>
    </row>
    <row r="124" spans="1:9" ht="63">
      <c r="A124" s="6" t="s">
        <v>143</v>
      </c>
      <c r="B124" s="8" t="s">
        <v>276</v>
      </c>
      <c r="C124" s="7" t="s">
        <v>69</v>
      </c>
      <c r="D124" s="7" t="s">
        <v>50</v>
      </c>
      <c r="E124" s="7" t="s">
        <v>218</v>
      </c>
      <c r="F124" s="7"/>
      <c r="G124" s="22">
        <f>G125</f>
        <v>60</v>
      </c>
      <c r="H124" s="20">
        <f>H125</f>
        <v>60</v>
      </c>
      <c r="I124" s="25">
        <f t="shared" si="2"/>
        <v>100</v>
      </c>
    </row>
    <row r="125" spans="1:9" ht="52.5">
      <c r="A125" s="6" t="s">
        <v>144</v>
      </c>
      <c r="B125" s="8" t="s">
        <v>122</v>
      </c>
      <c r="C125" s="7" t="s">
        <v>69</v>
      </c>
      <c r="D125" s="7" t="s">
        <v>50</v>
      </c>
      <c r="E125" s="7" t="s">
        <v>218</v>
      </c>
      <c r="F125" s="7" t="s">
        <v>120</v>
      </c>
      <c r="G125" s="22">
        <f>G126</f>
        <v>60</v>
      </c>
      <c r="H125" s="20">
        <f>H126</f>
        <v>60</v>
      </c>
      <c r="I125" s="25">
        <f t="shared" si="2"/>
        <v>100</v>
      </c>
    </row>
    <row r="126" spans="1:9" ht="49.5" customHeight="1">
      <c r="A126" s="6" t="s">
        <v>145</v>
      </c>
      <c r="B126" s="14" t="s">
        <v>121</v>
      </c>
      <c r="C126" s="13" t="s">
        <v>69</v>
      </c>
      <c r="D126" s="13" t="s">
        <v>50</v>
      </c>
      <c r="E126" s="13" t="s">
        <v>218</v>
      </c>
      <c r="F126" s="13" t="s">
        <v>120</v>
      </c>
      <c r="G126" s="23">
        <v>60</v>
      </c>
      <c r="H126" s="19">
        <v>60</v>
      </c>
      <c r="I126" s="19">
        <f t="shared" si="2"/>
        <v>100</v>
      </c>
    </row>
    <row r="127" spans="1:9" ht="73.5">
      <c r="A127" s="6" t="s">
        <v>146</v>
      </c>
      <c r="B127" s="8" t="s">
        <v>275</v>
      </c>
      <c r="C127" s="7" t="s">
        <v>69</v>
      </c>
      <c r="D127" s="7" t="s">
        <v>50</v>
      </c>
      <c r="E127" s="7" t="s">
        <v>217</v>
      </c>
      <c r="F127" s="7"/>
      <c r="G127" s="22">
        <f>G128</f>
        <v>120</v>
      </c>
      <c r="H127" s="20">
        <f>H128</f>
        <v>100</v>
      </c>
      <c r="I127" s="25">
        <f t="shared" si="2"/>
        <v>83.33333333333334</v>
      </c>
    </row>
    <row r="128" spans="1:9" ht="52.5">
      <c r="A128" s="6" t="s">
        <v>147</v>
      </c>
      <c r="B128" s="8" t="s">
        <v>122</v>
      </c>
      <c r="C128" s="7" t="s">
        <v>69</v>
      </c>
      <c r="D128" s="7" t="s">
        <v>50</v>
      </c>
      <c r="E128" s="7" t="s">
        <v>217</v>
      </c>
      <c r="F128" s="7" t="s">
        <v>120</v>
      </c>
      <c r="G128" s="22">
        <f>G129</f>
        <v>120</v>
      </c>
      <c r="H128" s="20">
        <f>H129</f>
        <v>100</v>
      </c>
      <c r="I128" s="25">
        <f t="shared" si="2"/>
        <v>83.33333333333334</v>
      </c>
    </row>
    <row r="129" spans="1:9" ht="48" customHeight="1">
      <c r="A129" s="6" t="s">
        <v>115</v>
      </c>
      <c r="B129" s="14" t="s">
        <v>121</v>
      </c>
      <c r="C129" s="13" t="s">
        <v>69</v>
      </c>
      <c r="D129" s="13" t="s">
        <v>50</v>
      </c>
      <c r="E129" s="13" t="s">
        <v>217</v>
      </c>
      <c r="F129" s="13" t="s">
        <v>120</v>
      </c>
      <c r="G129" s="23">
        <v>120</v>
      </c>
      <c r="H129" s="19">
        <v>100</v>
      </c>
      <c r="I129" s="19">
        <f t="shared" si="2"/>
        <v>83.33333333333334</v>
      </c>
    </row>
    <row r="130" spans="1:9" ht="73.5">
      <c r="A130" s="6" t="s">
        <v>268</v>
      </c>
      <c r="B130" s="9" t="s">
        <v>274</v>
      </c>
      <c r="C130" s="7" t="s">
        <v>69</v>
      </c>
      <c r="D130" s="7" t="s">
        <v>50</v>
      </c>
      <c r="E130" s="7" t="s">
        <v>220</v>
      </c>
      <c r="F130" s="7"/>
      <c r="G130" s="22">
        <f>G131</f>
        <v>4963.04</v>
      </c>
      <c r="H130" s="20">
        <f>H131</f>
        <v>4476.334</v>
      </c>
      <c r="I130" s="25">
        <f t="shared" si="2"/>
        <v>90.19338953544602</v>
      </c>
    </row>
    <row r="131" spans="1:9" ht="52.5">
      <c r="A131" s="6" t="s">
        <v>269</v>
      </c>
      <c r="B131" s="8" t="s">
        <v>122</v>
      </c>
      <c r="C131" s="7" t="s">
        <v>69</v>
      </c>
      <c r="D131" s="7" t="s">
        <v>50</v>
      </c>
      <c r="E131" s="7" t="s">
        <v>220</v>
      </c>
      <c r="F131" s="7" t="s">
        <v>120</v>
      </c>
      <c r="G131" s="22">
        <f>G132</f>
        <v>4963.04</v>
      </c>
      <c r="H131" s="20">
        <f>H132</f>
        <v>4476.334</v>
      </c>
      <c r="I131" s="25">
        <f t="shared" si="2"/>
        <v>90.19338953544602</v>
      </c>
    </row>
    <row r="132" spans="1:9" ht="50.25" customHeight="1">
      <c r="A132" s="6" t="s">
        <v>24</v>
      </c>
      <c r="B132" s="14" t="s">
        <v>121</v>
      </c>
      <c r="C132" s="13" t="s">
        <v>69</v>
      </c>
      <c r="D132" s="13" t="s">
        <v>50</v>
      </c>
      <c r="E132" s="13" t="s">
        <v>220</v>
      </c>
      <c r="F132" s="13" t="s">
        <v>120</v>
      </c>
      <c r="G132" s="23">
        <v>4963.04</v>
      </c>
      <c r="H132" s="19">
        <v>4476.334</v>
      </c>
      <c r="I132" s="19">
        <f t="shared" si="2"/>
        <v>90.19338953544602</v>
      </c>
    </row>
    <row r="133" spans="1:9" ht="31.5">
      <c r="A133" s="6" t="s">
        <v>33</v>
      </c>
      <c r="B133" s="8" t="s">
        <v>95</v>
      </c>
      <c r="C133" s="7" t="s">
        <v>69</v>
      </c>
      <c r="D133" s="7" t="s">
        <v>50</v>
      </c>
      <c r="E133" s="7" t="s">
        <v>219</v>
      </c>
      <c r="F133" s="7"/>
      <c r="G133" s="22">
        <f>G134</f>
        <v>11900.578</v>
      </c>
      <c r="H133" s="20">
        <f>H134</f>
        <v>11900.578</v>
      </c>
      <c r="I133" s="25">
        <f t="shared" si="2"/>
        <v>100</v>
      </c>
    </row>
    <row r="134" spans="1:9" ht="52.5">
      <c r="A134" s="6" t="s">
        <v>161</v>
      </c>
      <c r="B134" s="8" t="s">
        <v>122</v>
      </c>
      <c r="C134" s="7" t="s">
        <v>69</v>
      </c>
      <c r="D134" s="7" t="s">
        <v>50</v>
      </c>
      <c r="E134" s="7" t="s">
        <v>219</v>
      </c>
      <c r="F134" s="7" t="s">
        <v>120</v>
      </c>
      <c r="G134" s="22">
        <f>G135</f>
        <v>11900.578</v>
      </c>
      <c r="H134" s="20">
        <f>H135</f>
        <v>11900.578</v>
      </c>
      <c r="I134" s="25">
        <f t="shared" si="2"/>
        <v>100</v>
      </c>
    </row>
    <row r="135" spans="1:9" ht="51.75" customHeight="1">
      <c r="A135" s="6" t="s">
        <v>162</v>
      </c>
      <c r="B135" s="14" t="s">
        <v>121</v>
      </c>
      <c r="C135" s="13" t="s">
        <v>69</v>
      </c>
      <c r="D135" s="13" t="s">
        <v>50</v>
      </c>
      <c r="E135" s="13" t="s">
        <v>219</v>
      </c>
      <c r="F135" s="13" t="s">
        <v>120</v>
      </c>
      <c r="G135" s="23">
        <v>11900.578</v>
      </c>
      <c r="H135" s="19">
        <v>11900.578</v>
      </c>
      <c r="I135" s="19">
        <f t="shared" si="2"/>
        <v>100</v>
      </c>
    </row>
    <row r="136" spans="1:9" ht="73.5">
      <c r="A136" s="6" t="s">
        <v>163</v>
      </c>
      <c r="B136" s="8" t="s">
        <v>273</v>
      </c>
      <c r="C136" s="7" t="s">
        <v>69</v>
      </c>
      <c r="D136" s="7" t="s">
        <v>50</v>
      </c>
      <c r="E136" s="7" t="s">
        <v>99</v>
      </c>
      <c r="F136" s="7"/>
      <c r="G136" s="22">
        <f>G137</f>
        <v>172</v>
      </c>
      <c r="H136" s="20">
        <f>H137</f>
        <v>0</v>
      </c>
      <c r="I136" s="25">
        <f t="shared" si="2"/>
        <v>0</v>
      </c>
    </row>
    <row r="137" spans="1:9" ht="31.5">
      <c r="A137" s="6" t="s">
        <v>164</v>
      </c>
      <c r="B137" s="8" t="s">
        <v>37</v>
      </c>
      <c r="C137" s="7" t="s">
        <v>69</v>
      </c>
      <c r="D137" s="7" t="s">
        <v>50</v>
      </c>
      <c r="E137" s="15" t="s">
        <v>214</v>
      </c>
      <c r="F137" s="7" t="s">
        <v>36</v>
      </c>
      <c r="G137" s="22">
        <f>G138</f>
        <v>172</v>
      </c>
      <c r="H137" s="20">
        <f>H138</f>
        <v>0</v>
      </c>
      <c r="I137" s="25">
        <f t="shared" si="2"/>
        <v>0</v>
      </c>
    </row>
    <row r="138" spans="1:9" ht="33.75">
      <c r="A138" s="6" t="s">
        <v>165</v>
      </c>
      <c r="B138" s="14" t="s">
        <v>37</v>
      </c>
      <c r="C138" s="13" t="s">
        <v>69</v>
      </c>
      <c r="D138" s="13" t="s">
        <v>50</v>
      </c>
      <c r="E138" s="13" t="s">
        <v>214</v>
      </c>
      <c r="F138" s="13" t="s">
        <v>36</v>
      </c>
      <c r="G138" s="23">
        <v>172</v>
      </c>
      <c r="H138" s="19">
        <v>0</v>
      </c>
      <c r="I138" s="19">
        <f t="shared" si="2"/>
        <v>0</v>
      </c>
    </row>
    <row r="139" spans="1:9" s="18" customFormat="1" ht="84">
      <c r="A139" s="6" t="s">
        <v>166</v>
      </c>
      <c r="B139" s="34" t="s">
        <v>247</v>
      </c>
      <c r="C139" s="7" t="s">
        <v>69</v>
      </c>
      <c r="D139" s="7" t="s">
        <v>50</v>
      </c>
      <c r="E139" s="27" t="s">
        <v>246</v>
      </c>
      <c r="F139" s="7" t="s">
        <v>36</v>
      </c>
      <c r="G139" s="22">
        <f>G140</f>
        <v>4894.589</v>
      </c>
      <c r="H139" s="25">
        <f>H140</f>
        <v>0</v>
      </c>
      <c r="I139" s="25">
        <f t="shared" si="2"/>
        <v>0</v>
      </c>
    </row>
    <row r="140" spans="1:9" ht="31.5">
      <c r="A140" s="6" t="s">
        <v>26</v>
      </c>
      <c r="B140" s="8" t="s">
        <v>37</v>
      </c>
      <c r="C140" s="7" t="s">
        <v>69</v>
      </c>
      <c r="D140" s="7" t="s">
        <v>50</v>
      </c>
      <c r="E140" s="7" t="s">
        <v>246</v>
      </c>
      <c r="F140" s="7" t="s">
        <v>36</v>
      </c>
      <c r="G140" s="22">
        <f>G141</f>
        <v>4894.589</v>
      </c>
      <c r="H140" s="25">
        <f>H141</f>
        <v>0</v>
      </c>
      <c r="I140" s="25">
        <f t="shared" si="2"/>
        <v>0</v>
      </c>
    </row>
    <row r="141" spans="1:9" ht="33.75">
      <c r="A141" s="6" t="s">
        <v>167</v>
      </c>
      <c r="B141" s="14" t="s">
        <v>37</v>
      </c>
      <c r="C141" s="13" t="s">
        <v>69</v>
      </c>
      <c r="D141" s="13" t="s">
        <v>50</v>
      </c>
      <c r="E141" s="13" t="s">
        <v>246</v>
      </c>
      <c r="F141" s="13" t="s">
        <v>36</v>
      </c>
      <c r="G141" s="23">
        <v>4894.589</v>
      </c>
      <c r="H141" s="19">
        <v>0</v>
      </c>
      <c r="I141" s="19">
        <f aca="true" t="shared" si="3" ref="I141:I166">H141/G141*100</f>
        <v>0</v>
      </c>
    </row>
    <row r="142" spans="1:9" s="18" customFormat="1" ht="12.75">
      <c r="A142" s="6" t="s">
        <v>168</v>
      </c>
      <c r="B142" s="8" t="s">
        <v>293</v>
      </c>
      <c r="C142" s="7" t="s">
        <v>69</v>
      </c>
      <c r="D142" s="7" t="s">
        <v>50</v>
      </c>
      <c r="E142" s="7" t="s">
        <v>292</v>
      </c>
      <c r="F142" s="7" t="s">
        <v>205</v>
      </c>
      <c r="G142" s="22">
        <f>G143</f>
        <v>531.692</v>
      </c>
      <c r="H142" s="25">
        <f>H143</f>
        <v>531.692</v>
      </c>
      <c r="I142" s="25">
        <f t="shared" si="3"/>
        <v>100</v>
      </c>
    </row>
    <row r="143" spans="1:9" ht="31.5">
      <c r="A143" s="6" t="s">
        <v>174</v>
      </c>
      <c r="B143" s="8" t="s">
        <v>37</v>
      </c>
      <c r="C143" s="7" t="s">
        <v>69</v>
      </c>
      <c r="D143" s="7" t="s">
        <v>50</v>
      </c>
      <c r="E143" s="7" t="s">
        <v>292</v>
      </c>
      <c r="F143" s="7" t="s">
        <v>36</v>
      </c>
      <c r="G143" s="22">
        <f>G144</f>
        <v>531.692</v>
      </c>
      <c r="H143" s="25">
        <f>H144</f>
        <v>531.692</v>
      </c>
      <c r="I143" s="25">
        <f t="shared" si="3"/>
        <v>100</v>
      </c>
    </row>
    <row r="144" spans="1:9" ht="33.75">
      <c r="A144" s="6" t="s">
        <v>175</v>
      </c>
      <c r="B144" s="14" t="s">
        <v>37</v>
      </c>
      <c r="C144" s="13" t="s">
        <v>69</v>
      </c>
      <c r="D144" s="13" t="s">
        <v>50</v>
      </c>
      <c r="E144" s="13" t="s">
        <v>292</v>
      </c>
      <c r="F144" s="13" t="s">
        <v>36</v>
      </c>
      <c r="G144" s="23">
        <v>531.692</v>
      </c>
      <c r="H144" s="19">
        <v>531.692</v>
      </c>
      <c r="I144" s="19">
        <f t="shared" si="3"/>
        <v>100</v>
      </c>
    </row>
    <row r="145" spans="1:9" s="18" customFormat="1" ht="115.5">
      <c r="A145" s="6" t="s">
        <v>176</v>
      </c>
      <c r="B145" s="34" t="s">
        <v>272</v>
      </c>
      <c r="C145" s="7" t="s">
        <v>152</v>
      </c>
      <c r="D145" s="7" t="s">
        <v>50</v>
      </c>
      <c r="E145" s="7" t="s">
        <v>226</v>
      </c>
      <c r="F145" s="7"/>
      <c r="G145" s="22">
        <f>G146</f>
        <v>150</v>
      </c>
      <c r="H145" s="25">
        <f>H146</f>
        <v>149.55</v>
      </c>
      <c r="I145" s="25">
        <f t="shared" si="3"/>
        <v>99.70000000000002</v>
      </c>
    </row>
    <row r="146" spans="1:9" ht="31.5">
      <c r="A146" s="6" t="s">
        <v>169</v>
      </c>
      <c r="B146" s="8" t="s">
        <v>37</v>
      </c>
      <c r="C146" s="7" t="s">
        <v>152</v>
      </c>
      <c r="D146" s="7" t="s">
        <v>50</v>
      </c>
      <c r="E146" s="7" t="s">
        <v>226</v>
      </c>
      <c r="F146" s="7" t="s">
        <v>36</v>
      </c>
      <c r="G146" s="22">
        <f>G147</f>
        <v>150</v>
      </c>
      <c r="H146" s="25">
        <f>H147</f>
        <v>149.55</v>
      </c>
      <c r="I146" s="25">
        <f t="shared" si="3"/>
        <v>99.70000000000002</v>
      </c>
    </row>
    <row r="147" spans="1:9" ht="33.75">
      <c r="A147" s="6" t="s">
        <v>170</v>
      </c>
      <c r="B147" s="14" t="s">
        <v>37</v>
      </c>
      <c r="C147" s="13" t="s">
        <v>152</v>
      </c>
      <c r="D147" s="13" t="s">
        <v>50</v>
      </c>
      <c r="E147" s="13" t="s">
        <v>226</v>
      </c>
      <c r="F147" s="13" t="s">
        <v>36</v>
      </c>
      <c r="G147" s="23">
        <v>150</v>
      </c>
      <c r="H147" s="19">
        <v>149.55</v>
      </c>
      <c r="I147" s="19">
        <f t="shared" si="3"/>
        <v>99.70000000000002</v>
      </c>
    </row>
    <row r="148" spans="1:9" ht="12.75">
      <c r="A148" s="6" t="s">
        <v>171</v>
      </c>
      <c r="B148" s="8" t="s">
        <v>111</v>
      </c>
      <c r="C148" s="7" t="s">
        <v>56</v>
      </c>
      <c r="D148" s="7"/>
      <c r="E148" s="7"/>
      <c r="F148" s="7"/>
      <c r="G148" s="22">
        <f aca="true" t="shared" si="4" ref="G148:H150">G149</f>
        <v>8891.597</v>
      </c>
      <c r="H148" s="20">
        <f t="shared" si="4"/>
        <v>7891.597</v>
      </c>
      <c r="I148" s="25">
        <f t="shared" si="3"/>
        <v>88.7534264092266</v>
      </c>
    </row>
    <row r="149" spans="1:9" ht="12.75">
      <c r="A149" s="6" t="s">
        <v>172</v>
      </c>
      <c r="B149" s="8" t="s">
        <v>113</v>
      </c>
      <c r="C149" s="7" t="s">
        <v>56</v>
      </c>
      <c r="D149" s="7" t="s">
        <v>19</v>
      </c>
      <c r="E149" s="7"/>
      <c r="F149" s="7"/>
      <c r="G149" s="22">
        <f t="shared" si="4"/>
        <v>8891.597</v>
      </c>
      <c r="H149" s="20">
        <f t="shared" si="4"/>
        <v>7891.597</v>
      </c>
      <c r="I149" s="25">
        <f t="shared" si="3"/>
        <v>88.7534264092266</v>
      </c>
    </row>
    <row r="150" spans="1:9" ht="105">
      <c r="A150" s="6" t="s">
        <v>236</v>
      </c>
      <c r="B150" s="9" t="s">
        <v>271</v>
      </c>
      <c r="C150" s="7" t="s">
        <v>56</v>
      </c>
      <c r="D150" s="7" t="s">
        <v>19</v>
      </c>
      <c r="E150" s="7" t="s">
        <v>213</v>
      </c>
      <c r="F150" s="7" t="s">
        <v>124</v>
      </c>
      <c r="G150" s="22">
        <f t="shared" si="4"/>
        <v>8891.597</v>
      </c>
      <c r="H150" s="20">
        <f t="shared" si="4"/>
        <v>7891.597</v>
      </c>
      <c r="I150" s="25">
        <f t="shared" si="3"/>
        <v>88.7534264092266</v>
      </c>
    </row>
    <row r="151" spans="1:9" ht="12.75">
      <c r="A151" s="6" t="s">
        <v>237</v>
      </c>
      <c r="B151" s="14" t="s">
        <v>125</v>
      </c>
      <c r="C151" s="13" t="s">
        <v>56</v>
      </c>
      <c r="D151" s="13" t="s">
        <v>19</v>
      </c>
      <c r="E151" s="13" t="s">
        <v>213</v>
      </c>
      <c r="F151" s="13" t="s">
        <v>124</v>
      </c>
      <c r="G151" s="23">
        <v>8891.597</v>
      </c>
      <c r="H151" s="19">
        <v>7891.597</v>
      </c>
      <c r="I151" s="19">
        <f t="shared" si="3"/>
        <v>88.7534264092266</v>
      </c>
    </row>
    <row r="152" spans="1:9" s="26" customFormat="1" ht="12.75">
      <c r="A152" s="6" t="s">
        <v>238</v>
      </c>
      <c r="B152" s="8" t="s">
        <v>177</v>
      </c>
      <c r="C152" s="7" t="s">
        <v>10</v>
      </c>
      <c r="D152" s="7"/>
      <c r="E152" s="7"/>
      <c r="F152" s="7"/>
      <c r="G152" s="22">
        <f aca="true" t="shared" si="5" ref="G152:H156">G153</f>
        <v>330</v>
      </c>
      <c r="H152" s="25">
        <f t="shared" si="5"/>
        <v>220.759</v>
      </c>
      <c r="I152" s="25">
        <f t="shared" si="3"/>
        <v>66.89666666666666</v>
      </c>
    </row>
    <row r="153" spans="1:9" ht="12.75">
      <c r="A153" s="6" t="s">
        <v>295</v>
      </c>
      <c r="B153" s="8" t="s">
        <v>178</v>
      </c>
      <c r="C153" s="7" t="s">
        <v>10</v>
      </c>
      <c r="D153" s="7" t="s">
        <v>19</v>
      </c>
      <c r="E153" s="15" t="s">
        <v>212</v>
      </c>
      <c r="F153" s="7" t="s">
        <v>187</v>
      </c>
      <c r="G153" s="22">
        <f t="shared" si="5"/>
        <v>330</v>
      </c>
      <c r="H153" s="25">
        <f t="shared" si="5"/>
        <v>220.759</v>
      </c>
      <c r="I153" s="25">
        <f t="shared" si="3"/>
        <v>66.89666666666666</v>
      </c>
    </row>
    <row r="154" spans="1:9" ht="21">
      <c r="A154" s="6" t="s">
        <v>296</v>
      </c>
      <c r="B154" s="8" t="s">
        <v>179</v>
      </c>
      <c r="C154" s="7" t="s">
        <v>10</v>
      </c>
      <c r="D154" s="7" t="s">
        <v>19</v>
      </c>
      <c r="E154" s="15" t="s">
        <v>212</v>
      </c>
      <c r="F154" s="7" t="s">
        <v>186</v>
      </c>
      <c r="G154" s="22">
        <f t="shared" si="5"/>
        <v>330</v>
      </c>
      <c r="H154" s="25">
        <f t="shared" si="5"/>
        <v>220.759</v>
      </c>
      <c r="I154" s="25">
        <f t="shared" si="3"/>
        <v>66.89666666666666</v>
      </c>
    </row>
    <row r="155" spans="1:9" ht="12.75">
      <c r="A155" s="6" t="s">
        <v>297</v>
      </c>
      <c r="B155" s="8" t="s">
        <v>180</v>
      </c>
      <c r="C155" s="7" t="s">
        <v>10</v>
      </c>
      <c r="D155" s="7" t="s">
        <v>19</v>
      </c>
      <c r="E155" s="15" t="s">
        <v>212</v>
      </c>
      <c r="F155" s="7" t="s">
        <v>185</v>
      </c>
      <c r="G155" s="22">
        <f t="shared" si="5"/>
        <v>330</v>
      </c>
      <c r="H155" s="25">
        <f t="shared" si="5"/>
        <v>220.759</v>
      </c>
      <c r="I155" s="25">
        <f t="shared" si="3"/>
        <v>66.89666666666666</v>
      </c>
    </row>
    <row r="156" spans="1:9" ht="12.75">
      <c r="A156" s="6" t="s">
        <v>298</v>
      </c>
      <c r="B156" s="8" t="s">
        <v>181</v>
      </c>
      <c r="C156" s="7" t="s">
        <v>10</v>
      </c>
      <c r="D156" s="7" t="s">
        <v>19</v>
      </c>
      <c r="E156" s="15" t="s">
        <v>212</v>
      </c>
      <c r="F156" s="7" t="s">
        <v>184</v>
      </c>
      <c r="G156" s="22">
        <f t="shared" si="5"/>
        <v>330</v>
      </c>
      <c r="H156" s="25">
        <f t="shared" si="5"/>
        <v>220.759</v>
      </c>
      <c r="I156" s="25">
        <f t="shared" si="3"/>
        <v>66.89666666666666</v>
      </c>
    </row>
    <row r="157" spans="1:9" ht="21">
      <c r="A157" s="6" t="s">
        <v>299</v>
      </c>
      <c r="B157" s="8" t="s">
        <v>182</v>
      </c>
      <c r="C157" s="7" t="s">
        <v>10</v>
      </c>
      <c r="D157" s="7" t="s">
        <v>19</v>
      </c>
      <c r="E157" s="15" t="s">
        <v>212</v>
      </c>
      <c r="F157" s="7" t="s">
        <v>184</v>
      </c>
      <c r="G157" s="22">
        <v>330</v>
      </c>
      <c r="H157" s="25">
        <f>H158</f>
        <v>220.759</v>
      </c>
      <c r="I157" s="25">
        <f t="shared" si="3"/>
        <v>66.89666666666666</v>
      </c>
    </row>
    <row r="158" spans="1:9" ht="12.75">
      <c r="A158" s="6" t="s">
        <v>300</v>
      </c>
      <c r="B158" s="14" t="s">
        <v>183</v>
      </c>
      <c r="C158" s="13" t="s">
        <v>10</v>
      </c>
      <c r="D158" s="13" t="s">
        <v>19</v>
      </c>
      <c r="E158" s="13" t="s">
        <v>212</v>
      </c>
      <c r="F158" s="13" t="s">
        <v>184</v>
      </c>
      <c r="G158" s="23">
        <v>330</v>
      </c>
      <c r="H158" s="19">
        <v>220.759</v>
      </c>
      <c r="I158" s="19">
        <f t="shared" si="3"/>
        <v>66.89666666666666</v>
      </c>
    </row>
    <row r="159" spans="1:9" ht="12.75">
      <c r="A159" s="6" t="s">
        <v>301</v>
      </c>
      <c r="B159" s="8" t="s">
        <v>116</v>
      </c>
      <c r="C159" s="7" t="s">
        <v>32</v>
      </c>
      <c r="D159" s="7"/>
      <c r="E159" s="7"/>
      <c r="F159" s="7"/>
      <c r="G159" s="22">
        <f>G160+G163</f>
        <v>5189.543</v>
      </c>
      <c r="H159" s="20">
        <f>H160+H163</f>
        <v>4389.543</v>
      </c>
      <c r="I159" s="25">
        <f t="shared" si="3"/>
        <v>84.58438440533203</v>
      </c>
    </row>
    <row r="160" spans="1:9" ht="12.75">
      <c r="A160" s="6" t="s">
        <v>302</v>
      </c>
      <c r="B160" s="8" t="s">
        <v>117</v>
      </c>
      <c r="C160" s="7" t="s">
        <v>32</v>
      </c>
      <c r="D160" s="7" t="s">
        <v>19</v>
      </c>
      <c r="E160" s="7"/>
      <c r="F160" s="7"/>
      <c r="G160" s="22">
        <f>G161</f>
        <v>5125.543</v>
      </c>
      <c r="H160" s="20">
        <f>H161</f>
        <v>4325.543</v>
      </c>
      <c r="I160" s="25">
        <f t="shared" si="3"/>
        <v>84.39189759992259</v>
      </c>
    </row>
    <row r="161" spans="1:9" ht="52.5">
      <c r="A161" s="6" t="s">
        <v>303</v>
      </c>
      <c r="B161" s="8" t="s">
        <v>270</v>
      </c>
      <c r="C161" s="7" t="s">
        <v>32</v>
      </c>
      <c r="D161" s="7" t="s">
        <v>19</v>
      </c>
      <c r="E161" s="7" t="s">
        <v>211</v>
      </c>
      <c r="F161" s="7" t="s">
        <v>124</v>
      </c>
      <c r="G161" s="22">
        <f>G162</f>
        <v>5125.543</v>
      </c>
      <c r="H161" s="20">
        <f>H162</f>
        <v>4325.543</v>
      </c>
      <c r="I161" s="25">
        <f t="shared" si="3"/>
        <v>84.39189759992259</v>
      </c>
    </row>
    <row r="162" spans="1:9" ht="12.75">
      <c r="A162" s="6" t="s">
        <v>304</v>
      </c>
      <c r="B162" s="14" t="s">
        <v>125</v>
      </c>
      <c r="C162" s="13" t="s">
        <v>32</v>
      </c>
      <c r="D162" s="13" t="s">
        <v>19</v>
      </c>
      <c r="E162" s="13" t="s">
        <v>211</v>
      </c>
      <c r="F162" s="13" t="s">
        <v>124</v>
      </c>
      <c r="G162" s="23">
        <v>5125.543</v>
      </c>
      <c r="H162" s="19">
        <v>4325.543</v>
      </c>
      <c r="I162" s="19">
        <f t="shared" si="3"/>
        <v>84.39189759992259</v>
      </c>
    </row>
    <row r="163" spans="1:9" ht="12.75">
      <c r="A163" s="6" t="s">
        <v>305</v>
      </c>
      <c r="B163" s="8" t="s">
        <v>118</v>
      </c>
      <c r="C163" s="7" t="s">
        <v>32</v>
      </c>
      <c r="D163" s="7" t="s">
        <v>21</v>
      </c>
      <c r="E163" s="7"/>
      <c r="F163" s="7"/>
      <c r="G163" s="22">
        <f aca="true" t="shared" si="6" ref="G163:H165">G164</f>
        <v>64</v>
      </c>
      <c r="H163" s="20">
        <f t="shared" si="6"/>
        <v>64</v>
      </c>
      <c r="I163" s="25">
        <f t="shared" si="3"/>
        <v>100</v>
      </c>
    </row>
    <row r="164" spans="1:9" ht="75.75" customHeight="1">
      <c r="A164" s="6" t="s">
        <v>306</v>
      </c>
      <c r="B164" s="8" t="s">
        <v>126</v>
      </c>
      <c r="C164" s="7" t="s">
        <v>32</v>
      </c>
      <c r="D164" s="7" t="s">
        <v>21</v>
      </c>
      <c r="E164" s="7" t="s">
        <v>210</v>
      </c>
      <c r="F164" s="7"/>
      <c r="G164" s="22">
        <f t="shared" si="6"/>
        <v>64</v>
      </c>
      <c r="H164" s="20">
        <f t="shared" si="6"/>
        <v>64</v>
      </c>
      <c r="I164" s="25">
        <f t="shared" si="3"/>
        <v>100</v>
      </c>
    </row>
    <row r="165" spans="1:9" ht="31.5">
      <c r="A165" s="6" t="s">
        <v>310</v>
      </c>
      <c r="B165" s="8" t="s">
        <v>37</v>
      </c>
      <c r="C165" s="7" t="s">
        <v>32</v>
      </c>
      <c r="D165" s="7" t="s">
        <v>21</v>
      </c>
      <c r="E165" s="7" t="s">
        <v>210</v>
      </c>
      <c r="F165" s="7" t="s">
        <v>36</v>
      </c>
      <c r="G165" s="22">
        <f t="shared" si="6"/>
        <v>64</v>
      </c>
      <c r="H165" s="20">
        <f t="shared" si="6"/>
        <v>64</v>
      </c>
      <c r="I165" s="25">
        <f t="shared" si="3"/>
        <v>100</v>
      </c>
    </row>
    <row r="166" spans="1:9" ht="33.75">
      <c r="A166" s="6" t="s">
        <v>311</v>
      </c>
      <c r="B166" s="14" t="s">
        <v>37</v>
      </c>
      <c r="C166" s="13" t="s">
        <v>32</v>
      </c>
      <c r="D166" s="13" t="s">
        <v>21</v>
      </c>
      <c r="E166" s="13" t="s">
        <v>210</v>
      </c>
      <c r="F166" s="13" t="s">
        <v>36</v>
      </c>
      <c r="G166" s="23">
        <v>64</v>
      </c>
      <c r="H166" s="19">
        <v>64</v>
      </c>
      <c r="I166" s="19">
        <f t="shared" si="3"/>
        <v>100</v>
      </c>
    </row>
    <row r="167" ht="12.75" customHeight="1">
      <c r="A167" s="24"/>
    </row>
  </sheetData>
  <sheetProtection/>
  <mergeCells count="11">
    <mergeCell ref="H9:H10"/>
    <mergeCell ref="I9:I10"/>
    <mergeCell ref="B2:G2"/>
    <mergeCell ref="A5:G5"/>
    <mergeCell ref="A6:G6"/>
    <mergeCell ref="A7:B7"/>
    <mergeCell ref="A8:B8"/>
    <mergeCell ref="A9:A10"/>
    <mergeCell ref="B9:B10"/>
    <mergeCell ref="C9:F9"/>
    <mergeCell ref="G9:G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Lidia</cp:lastModifiedBy>
  <cp:lastPrinted>2022-03-22T09:14:42Z</cp:lastPrinted>
  <dcterms:created xsi:type="dcterms:W3CDTF">2015-12-06T10:03:42Z</dcterms:created>
  <dcterms:modified xsi:type="dcterms:W3CDTF">2022-10-14T07:09:35Z</dcterms:modified>
  <cp:category/>
  <cp:version/>
  <cp:contentType/>
  <cp:contentStatus/>
</cp:coreProperties>
</file>