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<sst xmlns="http://schemas.openxmlformats.org/spreadsheetml/2006/main" count="881" uniqueCount="278">
  <si>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</si>
  <si>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</si>
  <si>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</si>
  <si>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</si>
  <si>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</si>
  <si>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</si>
  <si>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</si>
  <si>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</si>
  <si>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</si>
  <si>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</si>
  <si>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</si>
  <si>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</si>
  <si>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</si>
  <si>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</si>
  <si>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</si>
  <si>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</si>
  <si>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</si>
  <si>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</si>
  <si>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</si>
  <si>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</si>
  <si>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</si>
  <si>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</si>
  <si>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</si>
  <si>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</si>
  <si>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</si>
  <si>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</si>
  <si>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</si>
  <si>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</si>
  <si>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</si>
  <si>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</si>
  <si>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</si>
  <si>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</si>
  <si>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</si>
  <si>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</si>
  <si>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</si>
  <si>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</si>
  <si>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</si>
  <si>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</si>
  <si>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</si>
  <si>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</si>
  <si>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</si>
  <si>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</si>
  <si>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</si>
  <si>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</si>
  <si>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</si>
  <si>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</si>
  <si>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</si>
  <si>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</si>
  <si>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</si>
  <si>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</si>
  <si>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</si>
  <si>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</si>
  <si>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</si>
  <si>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</si>
  <si>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</si>
  <si>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</si>
  <si>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</si>
  <si>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</si>
  <si>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</si>
  <si>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</si>
  <si>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</si>
  <si>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</si>
  <si>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</si>
  <si>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</si>
  <si>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</si>
  <si>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</si>
  <si>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</si>
  <si>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</si>
  <si>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</si>
  <si>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</si>
  <si>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</si>
  <si>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</si>
  <si>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</si>
  <si>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</si>
  <si>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</si>
  <si>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</si>
  <si>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</si>
  <si>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</si>
  <si>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</si>
  <si>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</si>
  <si>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</si>
  <si>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</si>
  <si>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</si>
  <si>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</si>
  <si>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</si>
  <si>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</si>
  <si>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</si>
  <si>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</si>
  <si>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</si>
  <si>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</si>
  <si>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</si>
  <si>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</si>
  <si>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</si>
  <si>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</si>
  <si>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</si>
  <si>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</si>
  <si>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</si>
  <si>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</si>
  <si>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</si>
  <si>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</si>
  <si>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</si>
  <si>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</si>
  <si>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</si>
  <si>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</si>
  <si>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</si>
  <si>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</si>
  <si>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</si>
  <si>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</si>
  <si>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</si>
  <si>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</si>
  <si>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70</t>
  </si>
  <si>
    <t>Иные выплаты населению</t>
  </si>
  <si>
    <t>71</t>
  </si>
  <si>
    <t>72</t>
  </si>
  <si>
    <t>73</t>
  </si>
  <si>
    <t>74</t>
  </si>
  <si>
    <t>81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</si>
  <si>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</si>
  <si>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</si>
  <si>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</si>
  <si>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</si>
  <si>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</si>
  <si>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</si>
  <si>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</si>
  <si>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</si>
  <si>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</si>
  <si>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</si>
  <si>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</si>
  <si>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</si>
  <si>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</si>
  <si>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</si>
  <si>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</si>
  <si>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</si>
  <si>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98</t>
  </si>
  <si>
    <t>99</t>
  </si>
  <si>
    <t>100</t>
  </si>
  <si>
    <t>101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</si>
  <si>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</si>
  <si>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</si>
  <si>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</si>
  <si>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</si>
  <si>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</si>
  <si>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</si>
  <si>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</si>
  <si>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</si>
  <si>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</si>
  <si>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</si>
  <si>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</si>
  <si>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</si>
  <si>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</si>
  <si>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</si>
  <si>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</si>
  <si>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</si>
  <si>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</si>
  <si>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</si>
  <si>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</si>
  <si>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</si>
  <si>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</si>
  <si>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</si>
  <si>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</si>
  <si>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</si>
  <si>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</si>
  <si>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</si>
  <si>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</si>
  <si>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</si>
  <si>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</si>
  <si>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</si>
  <si>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Иные межбюджетные трансферты</t>
  </si>
  <si>
    <t>540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</si>
  <si>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</si>
  <si>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Непрограммные расходы по передаче полномочий Администрацией Борского сельсовета</t>
  </si>
  <si>
    <t>06</t>
  </si>
  <si>
    <t>120</t>
  </si>
  <si>
    <t>Пени, штрафы</t>
  </si>
  <si>
    <t>853</t>
  </si>
  <si>
    <t xml:space="preserve">Национальная безопасность и правоохранительная деятельность
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</si>
  <si>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</si>
  <si>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</si>
  <si>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</si>
  <si>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</si>
  <si>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</si>
  <si>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125</t>
  </si>
  <si>
    <t>126</t>
  </si>
  <si>
    <t>130</t>
  </si>
  <si>
    <t>131</t>
  </si>
  <si>
    <t>134</t>
  </si>
  <si>
    <t>135</t>
  </si>
  <si>
    <t>% исполнения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</si>
  <si>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</si>
  <si>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</si>
  <si>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</si>
  <si>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300</t>
  </si>
  <si>
    <t>Выплаты муниципальных пенсий</t>
  </si>
  <si>
    <t>310</t>
  </si>
  <si>
    <t xml:space="preserve">Социальное обеспечение и иные выплаты 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</si>
  <si>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</si>
  <si>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</si>
  <si>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</si>
  <si>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804</t>
  </si>
  <si>
    <t>124</t>
  </si>
  <si>
    <t>127</t>
  </si>
  <si>
    <t>128</t>
  </si>
  <si>
    <t>132</t>
  </si>
  <si>
    <t>133</t>
  </si>
  <si>
    <t>0300181860</t>
  </si>
  <si>
    <t>0200290610</t>
  </si>
  <si>
    <t>9701000400</t>
  </si>
  <si>
    <t>0200190610</t>
  </si>
  <si>
    <t>013019130</t>
  </si>
  <si>
    <t>0130791020</t>
  </si>
  <si>
    <t>9301075140</t>
  </si>
  <si>
    <t>9401051180</t>
  </si>
  <si>
    <t>9501090500</t>
  </si>
  <si>
    <t>9401011100</t>
  </si>
  <si>
    <t>9201090100</t>
  </si>
  <si>
    <t>247</t>
  </si>
  <si>
    <t>240</t>
  </si>
  <si>
    <t>0110183010</t>
  </si>
  <si>
    <t>Закупка энергетических ресурсов</t>
  </si>
  <si>
    <t>612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</si>
  <si>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</si>
  <si>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</si>
  <si>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</si>
  <si>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</si>
  <si>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</si>
  <si>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</si>
  <si>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</si>
  <si>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011790080</t>
  </si>
  <si>
    <t>011069110</t>
  </si>
  <si>
    <t>0150274120</t>
  </si>
  <si>
    <t>01509S4120</t>
  </si>
  <si>
    <t>0140275180</t>
  </si>
  <si>
    <t>41</t>
  </si>
  <si>
    <t>42</t>
  </si>
  <si>
    <t>97</t>
  </si>
  <si>
    <t>96</t>
  </si>
  <si>
    <t>Уплата налогов, сборов и иных платежей</t>
  </si>
  <si>
    <t>17</t>
  </si>
  <si>
    <t>18</t>
  </si>
  <si>
    <t>19</t>
  </si>
  <si>
    <t>20</t>
  </si>
  <si>
    <t>21</t>
  </si>
  <si>
    <t>Содержание жилищного фонда</t>
  </si>
  <si>
    <t>0111081020</t>
  </si>
  <si>
    <t>Услуги по подвозу  воды п.Бор</t>
  </si>
  <si>
    <t>75</t>
  </si>
  <si>
    <t>76</t>
  </si>
  <si>
    <t>77</t>
  </si>
  <si>
    <t>78</t>
  </si>
  <si>
    <t>79</t>
  </si>
  <si>
    <t>80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</si>
  <si>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</si>
  <si>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</si>
  <si>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</si>
  <si>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</si>
  <si>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</si>
  <si>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123</t>
  </si>
  <si>
    <t>9101090090</t>
  </si>
  <si>
    <t>0130584620</t>
  </si>
  <si>
    <t>0130384560</t>
  </si>
  <si>
    <t>0110882940</t>
  </si>
  <si>
    <t>0130290140</t>
  </si>
  <si>
    <t>к Постановлению Администрации Борского сельсовета№  39-п от 07.04.2023г.</t>
  </si>
  <si>
    <t>ВЕДОМСТВЕННАЯ СТРУКТУРА РАСХОДОВ БЮДЖЕТА БОРСКОГО СЕЛЬСОВЕТА за I квартал   2023 год</t>
  </si>
  <si>
    <t xml:space="preserve"> План 2023 год</t>
  </si>
  <si>
    <t>Исполнение I квартал  2023 год</t>
  </si>
  <si>
    <t>Приложение 5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</si>
  <si>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2023-2025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</si>
  <si>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2023-2025годы""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</si>
  <si>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</si>
  <si>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</si>
  <si>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</si>
  <si>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</si>
  <si>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</si>
  <si>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 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</si>
  <si>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</si>
  <si>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2023-2025 годы"</t>
  </si>
  <si>
    <t>9930080500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</si>
</sst>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175" fontId="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5" fontId="7" fillId="0" borderId="10" xfId="0" applyNumberFormat="1" applyFont="1" applyBorder="1" applyAlignment="1">
      <alignment vertical="top"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>
      <alignment vertical="top"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 applyProtection="1">
      <alignment horizontal="left" vertical="top" wrapText="1"/>
      <protection/>
    </xf>
    <xf numFmtId="175" fontId="7" fillId="0" borderId="14" xfId="0" applyNumberFormat="1" applyFont="1" applyBorder="1" applyAlignment="1" applyProtection="1">
      <alignment vertical="top" wrapText="1"/>
      <protection/>
    </xf>
    <xf numFmtId="172" fontId="7" fillId="0" borderId="14" xfId="0" applyNumberFormat="1" applyFont="1" applyBorder="1" applyAlignment="1" applyProtection="1">
      <alignment vertical="top" wrapText="1"/>
      <protection/>
    </xf>
    <xf numFmtId="175" fontId="6" fillId="0" borderId="14" xfId="0" applyNumberFormat="1" applyFont="1" applyBorder="1" applyAlignment="1">
      <alignment vertical="top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5" fontId="7" fillId="0" borderId="13" xfId="0" applyNumberFormat="1" applyFont="1" applyBorder="1" applyAlignment="1" applyProtection="1">
      <alignment vertical="top" wrapText="1"/>
      <protection/>
    </xf>
    <xf numFmtId="172" fontId="7" fillId="0" borderId="13" xfId="0" applyNumberFormat="1" applyFont="1" applyBorder="1" applyAlignment="1" applyProtection="1">
      <alignment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Border="1" applyAlignment="1" applyProtection="1">
      <alignment vertical="top" wrapText="1"/>
      <protection/>
    </xf>
    <xf numFmtId="0" fontId="13" fillId="0" borderId="0" xfId="0" applyFont="1" applyFill="1" applyAlignment="1">
      <alignment horizontal="right" wrapText="1"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tabSelected="1" zoomScale="150" zoomScaleNormal="150" zoomScalePageLayoutView="0" workbookViewId="0" topLeftCell="A131">
      <selection activeCell="A146" sqref="A146"/>
    </sheetView>
  </sheetViews>
  <sheetFormatPr defaultColWidth="9.140625" defaultRowHeight="12.75" customHeight="1"/>
  <cols>
    <col min="1" max="1" width="7.421875" style="29" customWidth="1"/>
    <col min="2" max="2" width="8.28125" style="0" customWidth="1"/>
    <col min="3" max="3" width="40.7109375" style="0" customWidth="1"/>
    <col min="4" max="4" width="7.57421875" style="0" customWidth="1"/>
    <col min="5" max="5" width="9.7109375" style="0" customWidth="1"/>
    <col min="6" max="6" width="9.421875" style="0" customWidth="1"/>
    <col min="7" max="7" width="5.57421875" style="0" customWidth="1"/>
    <col min="8" max="8" width="16.421875" style="0" customWidth="1"/>
    <col min="9" max="9" width="11.8515625" style="0" customWidth="1"/>
    <col min="10" max="10" width="10.140625" style="0" customWidth="1"/>
  </cols>
  <sheetData>
    <row r="1" spans="1:8" ht="12.75">
      <c r="A1" s="12"/>
      <c r="B1" s="13"/>
      <c r="C1" s="1"/>
      <c r="D1" s="1"/>
      <c r="E1" s="1"/>
      <c r="F1" s="1"/>
      <c r="G1" s="1" t="s">
        <v>266</v>
      </c>
      <c r="H1" s="1"/>
    </row>
    <row r="2" spans="1:9" ht="12.75" customHeight="1">
      <c r="A2" s="48"/>
      <c r="C2" s="54" t="s">
        <v>262</v>
      </c>
      <c r="D2" s="54"/>
      <c r="E2" s="54"/>
      <c r="F2" s="54"/>
      <c r="G2" s="54"/>
      <c r="H2" s="54"/>
      <c r="I2" s="17"/>
    </row>
    <row r="5" spans="1:8" ht="17.25" customHeight="1">
      <c r="A5" s="55" t="s">
        <v>263</v>
      </c>
      <c r="B5" s="56"/>
      <c r="C5" s="56"/>
      <c r="D5" s="56"/>
      <c r="E5" s="56"/>
      <c r="F5" s="56"/>
      <c r="G5" s="56"/>
      <c r="H5" s="56"/>
    </row>
    <row r="6" spans="1:8" ht="12.75">
      <c r="A6" s="57"/>
      <c r="B6" s="58"/>
      <c r="C6" s="58"/>
      <c r="D6" s="58"/>
      <c r="E6" s="58"/>
      <c r="F6" s="58"/>
      <c r="G6" s="58"/>
      <c r="H6" s="58"/>
    </row>
    <row r="7" spans="2:8" ht="15.75">
      <c r="B7" s="2"/>
      <c r="C7" s="2"/>
      <c r="D7" s="2"/>
      <c r="E7" s="2"/>
      <c r="F7" s="2"/>
      <c r="G7" s="2"/>
      <c r="H7" s="2"/>
    </row>
    <row r="8" spans="1:8" ht="15.75" customHeight="1">
      <c r="A8" s="59"/>
      <c r="B8" s="59"/>
      <c r="C8" s="3"/>
      <c r="D8" s="2"/>
      <c r="E8" s="2"/>
      <c r="F8" s="2"/>
      <c r="G8" s="2"/>
      <c r="H8" s="2"/>
    </row>
    <row r="9" spans="1:8" ht="13.5" customHeight="1">
      <c r="A9" s="59"/>
      <c r="B9" s="59"/>
      <c r="H9" s="3" t="s">
        <v>0</v>
      </c>
    </row>
    <row r="10" spans="1:10" ht="12.75">
      <c r="A10" s="60" t="s">
        <v>2</v>
      </c>
      <c r="B10" s="60" t="s">
        <v>4</v>
      </c>
      <c r="C10" s="60" t="s">
        <v>6</v>
      </c>
      <c r="D10" s="63" t="s">
        <v>8</v>
      </c>
      <c r="E10" s="64"/>
      <c r="F10" s="64"/>
      <c r="G10" s="64"/>
      <c r="H10" s="60" t="s">
        <v>264</v>
      </c>
      <c r="I10" s="65" t="s">
        <v>265</v>
      </c>
      <c r="J10" s="66" t="s">
        <v>187</v>
      </c>
    </row>
    <row r="11" spans="1:10" ht="22.5" customHeight="1">
      <c r="A11" s="61"/>
      <c r="B11" s="62"/>
      <c r="C11" s="62"/>
      <c r="D11" s="5" t="s">
        <v>13</v>
      </c>
      <c r="E11" s="5" t="s">
        <v>15</v>
      </c>
      <c r="F11" s="5" t="s">
        <v>16</v>
      </c>
      <c r="G11" s="5" t="s">
        <v>18</v>
      </c>
      <c r="H11" s="62"/>
      <c r="I11" s="65"/>
      <c r="J11" s="66"/>
    </row>
    <row r="12" spans="1:10" ht="12.75">
      <c r="A12" s="4" t="s">
        <v>3</v>
      </c>
      <c r="B12" s="4" t="s">
        <v>5</v>
      </c>
      <c r="C12" s="4" t="s">
        <v>7</v>
      </c>
      <c r="D12" s="4" t="s">
        <v>14</v>
      </c>
      <c r="E12" s="4" t="s">
        <v>1</v>
      </c>
      <c r="F12" s="4" t="s">
        <v>17</v>
      </c>
      <c r="G12" s="4" t="s">
        <v>9</v>
      </c>
      <c r="H12" s="4" t="s">
        <v>10</v>
      </c>
      <c r="I12" s="4" t="s">
        <v>11</v>
      </c>
      <c r="J12" s="4" t="s">
        <v>12</v>
      </c>
    </row>
    <row r="13" spans="1:10" ht="12.75">
      <c r="A13" s="4" t="s">
        <v>3</v>
      </c>
      <c r="B13" s="6" t="s">
        <v>19</v>
      </c>
      <c r="C13" s="7" t="s">
        <v>19</v>
      </c>
      <c r="D13" s="6"/>
      <c r="E13" s="6"/>
      <c r="F13" s="6"/>
      <c r="G13" s="8"/>
      <c r="H13" s="19">
        <f>H14+H44+H60+H75+H128+H139+H53+H132+H125</f>
        <v>100446.212</v>
      </c>
      <c r="I13" s="19">
        <f>I14+I44+I60+I75+I128+I139+I53+I132+I125</f>
        <v>15327.592</v>
      </c>
      <c r="J13" s="28">
        <f>I13/H13*100</f>
        <v>15.259502269732184</v>
      </c>
    </row>
    <row r="14" spans="1:10" ht="12.75">
      <c r="A14" s="5" t="s">
        <v>5</v>
      </c>
      <c r="B14" s="5" t="s">
        <v>198</v>
      </c>
      <c r="C14" s="10" t="s">
        <v>22</v>
      </c>
      <c r="D14" s="9" t="s">
        <v>21</v>
      </c>
      <c r="E14" s="9"/>
      <c r="F14" s="9"/>
      <c r="G14" s="9"/>
      <c r="H14" s="22">
        <f>H15+H21+H36+H40+H34</f>
        <v>19316.671000000002</v>
      </c>
      <c r="I14" s="20">
        <f>I15+I21+I36+I40+I34</f>
        <v>4019.243</v>
      </c>
      <c r="J14" s="33">
        <f aca="true" t="shared" si="0" ref="J14:J64">I14/H14*100</f>
        <v>20.807120440162798</v>
      </c>
    </row>
    <row r="15" spans="1:10" ht="31.5">
      <c r="A15" s="4" t="s">
        <v>7</v>
      </c>
      <c r="B15" s="5" t="s">
        <v>198</v>
      </c>
      <c r="C15" s="10" t="s">
        <v>24</v>
      </c>
      <c r="D15" s="9" t="s">
        <v>21</v>
      </c>
      <c r="E15" s="9" t="s">
        <v>23</v>
      </c>
      <c r="F15" s="9"/>
      <c r="G15" s="9"/>
      <c r="H15" s="22">
        <f>H16</f>
        <v>1358</v>
      </c>
      <c r="I15" s="20">
        <f>I16</f>
        <v>275.846</v>
      </c>
      <c r="J15" s="33">
        <f t="shared" si="0"/>
        <v>20.312665684830634</v>
      </c>
    </row>
    <row r="16" spans="1:10" ht="21">
      <c r="A16" s="5" t="s">
        <v>14</v>
      </c>
      <c r="B16" s="5" t="s">
        <v>198</v>
      </c>
      <c r="C16" s="10" t="s">
        <v>25</v>
      </c>
      <c r="D16" s="9" t="s">
        <v>21</v>
      </c>
      <c r="E16" s="9" t="s">
        <v>23</v>
      </c>
      <c r="F16" s="9" t="s">
        <v>257</v>
      </c>
      <c r="G16" s="9"/>
      <c r="H16" s="22">
        <f>H17+H19</f>
        <v>1358</v>
      </c>
      <c r="I16" s="20">
        <f>I17+I19</f>
        <v>275.846</v>
      </c>
      <c r="J16" s="33">
        <f t="shared" si="0"/>
        <v>20.312665684830634</v>
      </c>
    </row>
    <row r="17" spans="1:10" ht="36" customHeight="1">
      <c r="A17" s="4" t="s">
        <v>1</v>
      </c>
      <c r="B17" s="5" t="s">
        <v>198</v>
      </c>
      <c r="C17" s="10" t="s">
        <v>27</v>
      </c>
      <c r="D17" s="9" t="s">
        <v>21</v>
      </c>
      <c r="E17" s="9" t="s">
        <v>23</v>
      </c>
      <c r="F17" s="9" t="s">
        <v>257</v>
      </c>
      <c r="G17" s="9" t="s">
        <v>26</v>
      </c>
      <c r="H17" s="22">
        <f>H18</f>
        <v>1043</v>
      </c>
      <c r="I17" s="20">
        <f>I18</f>
        <v>212.743</v>
      </c>
      <c r="J17" s="33">
        <f t="shared" si="0"/>
        <v>20.397219558964526</v>
      </c>
    </row>
    <row r="18" spans="1:10" ht="33.75">
      <c r="A18" s="5" t="s">
        <v>17</v>
      </c>
      <c r="B18" s="5" t="s">
        <v>198</v>
      </c>
      <c r="C18" s="30" t="s">
        <v>27</v>
      </c>
      <c r="D18" s="31" t="s">
        <v>21</v>
      </c>
      <c r="E18" s="31" t="s">
        <v>23</v>
      </c>
      <c r="F18" s="14" t="s">
        <v>257</v>
      </c>
      <c r="G18" s="31" t="s">
        <v>26</v>
      </c>
      <c r="H18" s="23">
        <v>1043</v>
      </c>
      <c r="I18" s="21">
        <v>212.743</v>
      </c>
      <c r="J18" s="21">
        <f t="shared" si="0"/>
        <v>20.397219558964526</v>
      </c>
    </row>
    <row r="19" spans="1:10" ht="21">
      <c r="A19" s="4" t="s">
        <v>9</v>
      </c>
      <c r="B19" s="5" t="s">
        <v>198</v>
      </c>
      <c r="C19" s="10" t="s">
        <v>29</v>
      </c>
      <c r="D19" s="9" t="s">
        <v>21</v>
      </c>
      <c r="E19" s="9" t="s">
        <v>23</v>
      </c>
      <c r="F19" s="9" t="s">
        <v>257</v>
      </c>
      <c r="G19" s="9" t="s">
        <v>28</v>
      </c>
      <c r="H19" s="22">
        <f>H20</f>
        <v>315</v>
      </c>
      <c r="I19" s="20">
        <f>I20</f>
        <v>63.103</v>
      </c>
      <c r="J19" s="33">
        <f t="shared" si="0"/>
        <v>20.032698412698412</v>
      </c>
    </row>
    <row r="20" spans="1:10" ht="22.5">
      <c r="A20" s="5" t="s">
        <v>10</v>
      </c>
      <c r="B20" s="5" t="s">
        <v>198</v>
      </c>
      <c r="C20" s="26" t="s">
        <v>29</v>
      </c>
      <c r="D20" s="27" t="s">
        <v>21</v>
      </c>
      <c r="E20" s="14" t="s">
        <v>23</v>
      </c>
      <c r="F20" s="14" t="s">
        <v>257</v>
      </c>
      <c r="G20" s="14" t="s">
        <v>28</v>
      </c>
      <c r="H20" s="25">
        <v>315</v>
      </c>
      <c r="I20" s="21">
        <v>63.103</v>
      </c>
      <c r="J20" s="21">
        <f t="shared" si="0"/>
        <v>20.032698412698412</v>
      </c>
    </row>
    <row r="21" spans="1:10" ht="52.5">
      <c r="A21" s="4" t="s">
        <v>11</v>
      </c>
      <c r="B21" s="5" t="s">
        <v>198</v>
      </c>
      <c r="C21" s="10" t="s">
        <v>31</v>
      </c>
      <c r="D21" s="9" t="s">
        <v>21</v>
      </c>
      <c r="E21" s="9" t="s">
        <v>30</v>
      </c>
      <c r="F21" s="9"/>
      <c r="G21" s="9"/>
      <c r="H21" s="22">
        <f>H22</f>
        <v>17684.671000000002</v>
      </c>
      <c r="I21" s="20">
        <f>I22</f>
        <v>3737.397</v>
      </c>
      <c r="J21" s="33">
        <f t="shared" si="0"/>
        <v>21.133539888867595</v>
      </c>
    </row>
    <row r="22" spans="1:10" s="29" customFormat="1" ht="31.5">
      <c r="A22" s="5" t="s">
        <v>12</v>
      </c>
      <c r="B22" s="5" t="s">
        <v>198</v>
      </c>
      <c r="C22" s="10" t="s">
        <v>32</v>
      </c>
      <c r="D22" s="9" t="s">
        <v>21</v>
      </c>
      <c r="E22" s="9" t="s">
        <v>30</v>
      </c>
      <c r="F22" s="9" t="s">
        <v>214</v>
      </c>
      <c r="G22" s="9"/>
      <c r="H22" s="22">
        <f>H23+H25+H27+H29+H32</f>
        <v>17684.671000000002</v>
      </c>
      <c r="I22" s="20">
        <f>I23+I25+I27+I29+I32</f>
        <v>3737.397</v>
      </c>
      <c r="J22" s="33">
        <f t="shared" si="0"/>
        <v>21.133539888867595</v>
      </c>
    </row>
    <row r="23" spans="1:10" s="29" customFormat="1" ht="31.5">
      <c r="A23" s="4" t="s">
        <v>33</v>
      </c>
      <c r="B23" s="5" t="s">
        <v>198</v>
      </c>
      <c r="C23" s="10" t="s">
        <v>27</v>
      </c>
      <c r="D23" s="9" t="s">
        <v>21</v>
      </c>
      <c r="E23" s="9" t="s">
        <v>30</v>
      </c>
      <c r="F23" s="9" t="s">
        <v>214</v>
      </c>
      <c r="G23" s="9" t="s">
        <v>26</v>
      </c>
      <c r="H23" s="22">
        <f>H24</f>
        <v>9130</v>
      </c>
      <c r="I23" s="20">
        <f>I24</f>
        <v>1913.562</v>
      </c>
      <c r="J23" s="33">
        <f t="shared" si="0"/>
        <v>20.95905805038335</v>
      </c>
    </row>
    <row r="24" spans="1:10" ht="33.75">
      <c r="A24" s="5" t="s">
        <v>34</v>
      </c>
      <c r="B24" s="5" t="s">
        <v>198</v>
      </c>
      <c r="C24" s="30" t="s">
        <v>27</v>
      </c>
      <c r="D24" s="14" t="s">
        <v>21</v>
      </c>
      <c r="E24" s="14" t="s">
        <v>30</v>
      </c>
      <c r="F24" s="14" t="s">
        <v>214</v>
      </c>
      <c r="G24" s="14" t="s">
        <v>26</v>
      </c>
      <c r="H24" s="25">
        <v>9130</v>
      </c>
      <c r="I24" s="21">
        <v>1913.562</v>
      </c>
      <c r="J24" s="21">
        <f t="shared" si="0"/>
        <v>20.95905805038335</v>
      </c>
    </row>
    <row r="25" spans="1:10" s="29" customFormat="1" ht="31.5">
      <c r="A25" s="4" t="s">
        <v>35</v>
      </c>
      <c r="B25" s="5" t="s">
        <v>198</v>
      </c>
      <c r="C25" s="10" t="s">
        <v>37</v>
      </c>
      <c r="D25" s="9" t="s">
        <v>21</v>
      </c>
      <c r="E25" s="9" t="s">
        <v>30</v>
      </c>
      <c r="F25" s="9" t="s">
        <v>214</v>
      </c>
      <c r="G25" s="9" t="s">
        <v>36</v>
      </c>
      <c r="H25" s="22">
        <f>H26</f>
        <v>1000</v>
      </c>
      <c r="I25" s="20">
        <f>I26</f>
        <v>80.36</v>
      </c>
      <c r="J25" s="33">
        <f t="shared" si="0"/>
        <v>8.036</v>
      </c>
    </row>
    <row r="26" spans="1:10" ht="33.75">
      <c r="A26" s="5" t="s">
        <v>38</v>
      </c>
      <c r="B26" s="5" t="s">
        <v>198</v>
      </c>
      <c r="C26" s="30" t="s">
        <v>37</v>
      </c>
      <c r="D26" s="14" t="s">
        <v>21</v>
      </c>
      <c r="E26" s="14" t="s">
        <v>30</v>
      </c>
      <c r="F26" s="14" t="s">
        <v>214</v>
      </c>
      <c r="G26" s="14" t="s">
        <v>36</v>
      </c>
      <c r="H26" s="25">
        <v>1000</v>
      </c>
      <c r="I26" s="21">
        <v>80.36</v>
      </c>
      <c r="J26" s="21">
        <f t="shared" si="0"/>
        <v>8.036</v>
      </c>
    </row>
    <row r="27" spans="1:10" ht="24.75" customHeight="1">
      <c r="A27" s="4" t="s">
        <v>39</v>
      </c>
      <c r="B27" s="5" t="s">
        <v>198</v>
      </c>
      <c r="C27" s="10" t="s">
        <v>29</v>
      </c>
      <c r="D27" s="9" t="s">
        <v>21</v>
      </c>
      <c r="E27" s="9" t="s">
        <v>30</v>
      </c>
      <c r="F27" s="9" t="s">
        <v>214</v>
      </c>
      <c r="G27" s="9" t="s">
        <v>28</v>
      </c>
      <c r="H27" s="22">
        <f>H28</f>
        <v>2750</v>
      </c>
      <c r="I27" s="20">
        <f>I28</f>
        <v>472.469</v>
      </c>
      <c r="J27" s="33">
        <f t="shared" si="0"/>
        <v>17.18069090909091</v>
      </c>
    </row>
    <row r="28" spans="1:10" ht="22.5">
      <c r="A28" s="5" t="s">
        <v>40</v>
      </c>
      <c r="B28" s="5" t="s">
        <v>198</v>
      </c>
      <c r="C28" s="26" t="s">
        <v>29</v>
      </c>
      <c r="D28" s="14" t="s">
        <v>21</v>
      </c>
      <c r="E28" s="14" t="s">
        <v>30</v>
      </c>
      <c r="F28" s="14" t="s">
        <v>214</v>
      </c>
      <c r="G28" s="14" t="s">
        <v>28</v>
      </c>
      <c r="H28" s="25">
        <v>2750</v>
      </c>
      <c r="I28" s="21">
        <v>472.469</v>
      </c>
      <c r="J28" s="21">
        <f t="shared" si="0"/>
        <v>17.18069090909091</v>
      </c>
    </row>
    <row r="29" spans="1:10" ht="31.5">
      <c r="A29" s="4" t="s">
        <v>237</v>
      </c>
      <c r="B29" s="5" t="s">
        <v>198</v>
      </c>
      <c r="C29" s="10" t="s">
        <v>42</v>
      </c>
      <c r="D29" s="9" t="s">
        <v>21</v>
      </c>
      <c r="E29" s="9" t="s">
        <v>30</v>
      </c>
      <c r="F29" s="9" t="s">
        <v>214</v>
      </c>
      <c r="G29" s="9" t="s">
        <v>216</v>
      </c>
      <c r="H29" s="22">
        <f>H30+H31</f>
        <v>4794.671</v>
      </c>
      <c r="I29" s="20">
        <f>I30+I31</f>
        <v>1268.534</v>
      </c>
      <c r="J29" s="33">
        <f t="shared" si="0"/>
        <v>26.457164631316726</v>
      </c>
    </row>
    <row r="30" spans="1:10" ht="33.75">
      <c r="A30" s="5" t="s">
        <v>238</v>
      </c>
      <c r="B30" s="5" t="s">
        <v>198</v>
      </c>
      <c r="C30" s="15" t="s">
        <v>42</v>
      </c>
      <c r="D30" s="14" t="s">
        <v>21</v>
      </c>
      <c r="E30" s="14" t="s">
        <v>30</v>
      </c>
      <c r="F30" s="14" t="s">
        <v>214</v>
      </c>
      <c r="G30" s="14" t="s">
        <v>41</v>
      </c>
      <c r="H30" s="25">
        <v>1294.671</v>
      </c>
      <c r="I30" s="35">
        <v>465.505</v>
      </c>
      <c r="J30" s="21">
        <f t="shared" si="0"/>
        <v>35.9554666784071</v>
      </c>
    </row>
    <row r="31" spans="1:10" ht="22.5">
      <c r="A31" s="5" t="s">
        <v>239</v>
      </c>
      <c r="B31" s="5" t="s">
        <v>198</v>
      </c>
      <c r="C31" s="15" t="s">
        <v>218</v>
      </c>
      <c r="D31" s="14" t="s">
        <v>21</v>
      </c>
      <c r="E31" s="14" t="s">
        <v>30</v>
      </c>
      <c r="F31" s="14" t="s">
        <v>214</v>
      </c>
      <c r="G31" s="14" t="s">
        <v>215</v>
      </c>
      <c r="H31" s="25">
        <v>3500</v>
      </c>
      <c r="I31" s="21">
        <v>803.029</v>
      </c>
      <c r="J31" s="21">
        <f t="shared" si="0"/>
        <v>22.943685714285714</v>
      </c>
    </row>
    <row r="32" spans="1:10" ht="21">
      <c r="A32" s="4" t="s">
        <v>240</v>
      </c>
      <c r="B32" s="49" t="s">
        <v>198</v>
      </c>
      <c r="C32" s="37" t="s">
        <v>173</v>
      </c>
      <c r="D32" s="36" t="s">
        <v>21</v>
      </c>
      <c r="E32" s="36" t="s">
        <v>30</v>
      </c>
      <c r="F32" s="9" t="s">
        <v>214</v>
      </c>
      <c r="G32" s="36" t="s">
        <v>174</v>
      </c>
      <c r="H32" s="38">
        <f>H33</f>
        <v>10</v>
      </c>
      <c r="I32" s="39">
        <f>I33</f>
        <v>2.472</v>
      </c>
      <c r="J32" s="33">
        <f t="shared" si="0"/>
        <v>24.72</v>
      </c>
    </row>
    <row r="33" spans="1:10" ht="22.5">
      <c r="A33" s="5" t="s">
        <v>241</v>
      </c>
      <c r="B33" s="5" t="s">
        <v>198</v>
      </c>
      <c r="C33" s="15" t="s">
        <v>173</v>
      </c>
      <c r="D33" s="27" t="s">
        <v>21</v>
      </c>
      <c r="E33" s="27" t="s">
        <v>30</v>
      </c>
      <c r="F33" s="14" t="s">
        <v>214</v>
      </c>
      <c r="G33" s="14" t="s">
        <v>174</v>
      </c>
      <c r="H33" s="25">
        <v>10</v>
      </c>
      <c r="I33" s="21">
        <v>2.472</v>
      </c>
      <c r="J33" s="21">
        <f t="shared" si="0"/>
        <v>24.72</v>
      </c>
    </row>
    <row r="34" spans="1:10" ht="31.5">
      <c r="A34" s="4" t="s">
        <v>47</v>
      </c>
      <c r="B34" s="5" t="s">
        <v>198</v>
      </c>
      <c r="C34" s="10" t="s">
        <v>170</v>
      </c>
      <c r="D34" s="9" t="s">
        <v>21</v>
      </c>
      <c r="E34" s="9" t="s">
        <v>171</v>
      </c>
      <c r="F34" s="9" t="s">
        <v>213</v>
      </c>
      <c r="G34" s="9" t="s">
        <v>168</v>
      </c>
      <c r="H34" s="22">
        <f>H35</f>
        <v>150</v>
      </c>
      <c r="I34" s="20">
        <f>I35</f>
        <v>0</v>
      </c>
      <c r="J34" s="33">
        <f t="shared" si="0"/>
        <v>0</v>
      </c>
    </row>
    <row r="35" spans="1:10" ht="22.5">
      <c r="A35" s="5" t="s">
        <v>48</v>
      </c>
      <c r="B35" s="5" t="s">
        <v>198</v>
      </c>
      <c r="C35" s="26" t="s">
        <v>167</v>
      </c>
      <c r="D35" s="14" t="s">
        <v>21</v>
      </c>
      <c r="E35" s="14" t="s">
        <v>171</v>
      </c>
      <c r="F35" s="14" t="s">
        <v>213</v>
      </c>
      <c r="G35" s="14" t="s">
        <v>168</v>
      </c>
      <c r="H35" s="25">
        <v>150</v>
      </c>
      <c r="I35" s="21">
        <v>0</v>
      </c>
      <c r="J35" s="21">
        <f t="shared" si="0"/>
        <v>0</v>
      </c>
    </row>
    <row r="36" spans="1:10" s="29" customFormat="1" ht="12.75">
      <c r="A36" s="4" t="s">
        <v>50</v>
      </c>
      <c r="B36" s="5" t="s">
        <v>198</v>
      </c>
      <c r="C36" s="10" t="s">
        <v>43</v>
      </c>
      <c r="D36" s="9" t="s">
        <v>21</v>
      </c>
      <c r="E36" s="9" t="s">
        <v>33</v>
      </c>
      <c r="F36" s="9"/>
      <c r="G36" s="9"/>
      <c r="H36" s="22">
        <f>H37</f>
        <v>100</v>
      </c>
      <c r="I36" s="33">
        <v>0</v>
      </c>
      <c r="J36" s="33">
        <f t="shared" si="0"/>
        <v>0</v>
      </c>
    </row>
    <row r="37" spans="1:10" s="29" customFormat="1" ht="21">
      <c r="A37" s="5" t="s">
        <v>52</v>
      </c>
      <c r="B37" s="5" t="s">
        <v>198</v>
      </c>
      <c r="C37" s="10" t="s">
        <v>44</v>
      </c>
      <c r="D37" s="9" t="s">
        <v>21</v>
      </c>
      <c r="E37" s="9" t="s">
        <v>33</v>
      </c>
      <c r="F37" s="50" t="s">
        <v>212</v>
      </c>
      <c r="G37" s="9"/>
      <c r="H37" s="22">
        <f>H38</f>
        <v>100</v>
      </c>
      <c r="I37" s="33">
        <v>0</v>
      </c>
      <c r="J37" s="33">
        <f t="shared" si="0"/>
        <v>0</v>
      </c>
    </row>
    <row r="38" spans="1:10" ht="21">
      <c r="A38" s="4" t="s">
        <v>53</v>
      </c>
      <c r="B38" s="5" t="s">
        <v>198</v>
      </c>
      <c r="C38" s="10" t="s">
        <v>46</v>
      </c>
      <c r="D38" s="9" t="s">
        <v>21</v>
      </c>
      <c r="E38" s="9" t="s">
        <v>33</v>
      </c>
      <c r="F38" s="9" t="s">
        <v>212</v>
      </c>
      <c r="G38" s="9" t="s">
        <v>45</v>
      </c>
      <c r="H38" s="22">
        <f>H39</f>
        <v>100</v>
      </c>
      <c r="I38" s="33">
        <v>0</v>
      </c>
      <c r="J38" s="33">
        <f t="shared" si="0"/>
        <v>0</v>
      </c>
    </row>
    <row r="39" spans="1:10" s="29" customFormat="1" ht="22.5">
      <c r="A39" s="5" t="s">
        <v>54</v>
      </c>
      <c r="B39" s="5" t="s">
        <v>198</v>
      </c>
      <c r="C39" s="30" t="s">
        <v>46</v>
      </c>
      <c r="D39" s="31" t="s">
        <v>21</v>
      </c>
      <c r="E39" s="31" t="s">
        <v>33</v>
      </c>
      <c r="F39" s="14" t="s">
        <v>212</v>
      </c>
      <c r="G39" s="31" t="s">
        <v>45</v>
      </c>
      <c r="H39" s="23">
        <v>100</v>
      </c>
      <c r="I39" s="21">
        <v>0</v>
      </c>
      <c r="J39" s="21">
        <f t="shared" si="0"/>
        <v>0</v>
      </c>
    </row>
    <row r="40" spans="1:10" ht="12.75">
      <c r="A40" s="4" t="s">
        <v>56</v>
      </c>
      <c r="B40" s="5" t="s">
        <v>198</v>
      </c>
      <c r="C40" s="10" t="s">
        <v>49</v>
      </c>
      <c r="D40" s="9" t="s">
        <v>21</v>
      </c>
      <c r="E40" s="9" t="s">
        <v>35</v>
      </c>
      <c r="F40" s="9"/>
      <c r="G40" s="9"/>
      <c r="H40" s="22">
        <f>H41</f>
        <v>24</v>
      </c>
      <c r="I40" s="20">
        <f>I41</f>
        <v>6</v>
      </c>
      <c r="J40" s="33">
        <f t="shared" si="0"/>
        <v>25</v>
      </c>
    </row>
    <row r="41" spans="1:10" ht="52.5">
      <c r="A41" s="5" t="s">
        <v>59</v>
      </c>
      <c r="B41" s="5" t="s">
        <v>198</v>
      </c>
      <c r="C41" s="10" t="s">
        <v>51</v>
      </c>
      <c r="D41" s="9" t="s">
        <v>21</v>
      </c>
      <c r="E41" s="9" t="s">
        <v>35</v>
      </c>
      <c r="F41" s="51" t="s">
        <v>210</v>
      </c>
      <c r="G41" s="9"/>
      <c r="H41" s="22">
        <f>H42</f>
        <v>24</v>
      </c>
      <c r="I41" s="20">
        <f>I42</f>
        <v>6</v>
      </c>
      <c r="J41" s="33">
        <f t="shared" si="0"/>
        <v>25</v>
      </c>
    </row>
    <row r="42" spans="1:10" ht="31.5">
      <c r="A42" s="4" t="s">
        <v>61</v>
      </c>
      <c r="B42" s="5" t="s">
        <v>198</v>
      </c>
      <c r="C42" s="10" t="s">
        <v>42</v>
      </c>
      <c r="D42" s="9" t="s">
        <v>21</v>
      </c>
      <c r="E42" s="9" t="s">
        <v>35</v>
      </c>
      <c r="F42" s="51" t="s">
        <v>210</v>
      </c>
      <c r="G42" s="9" t="s">
        <v>41</v>
      </c>
      <c r="H42" s="22">
        <f>H43</f>
        <v>24</v>
      </c>
      <c r="I42" s="20">
        <f>I43</f>
        <v>6</v>
      </c>
      <c r="J42" s="33">
        <f t="shared" si="0"/>
        <v>25</v>
      </c>
    </row>
    <row r="43" spans="1:10" ht="33.75">
      <c r="A43" s="5" t="s">
        <v>62</v>
      </c>
      <c r="B43" s="5" t="s">
        <v>198</v>
      </c>
      <c r="C43" s="26" t="s">
        <v>42</v>
      </c>
      <c r="D43" s="27" t="s">
        <v>21</v>
      </c>
      <c r="E43" s="27" t="s">
        <v>35</v>
      </c>
      <c r="F43" s="27" t="s">
        <v>210</v>
      </c>
      <c r="G43" s="27" t="s">
        <v>41</v>
      </c>
      <c r="H43" s="24">
        <v>24</v>
      </c>
      <c r="I43" s="35">
        <v>6</v>
      </c>
      <c r="J43" s="21">
        <f t="shared" si="0"/>
        <v>25</v>
      </c>
    </row>
    <row r="44" spans="1:10" ht="12.75">
      <c r="A44" s="4" t="s">
        <v>63</v>
      </c>
      <c r="B44" s="5" t="s">
        <v>198</v>
      </c>
      <c r="C44" s="10" t="s">
        <v>55</v>
      </c>
      <c r="D44" s="9" t="s">
        <v>23</v>
      </c>
      <c r="E44" s="9"/>
      <c r="F44" s="9"/>
      <c r="G44" s="9"/>
      <c r="H44" s="22">
        <f>H45</f>
        <v>695.022</v>
      </c>
      <c r="I44" s="20">
        <f>I45</f>
        <v>138.582</v>
      </c>
      <c r="J44" s="33">
        <f t="shared" si="0"/>
        <v>19.93922494539741</v>
      </c>
    </row>
    <row r="45" spans="1:10" ht="21">
      <c r="A45" s="5" t="s">
        <v>64</v>
      </c>
      <c r="B45" s="5" t="s">
        <v>198</v>
      </c>
      <c r="C45" s="10" t="s">
        <v>58</v>
      </c>
      <c r="D45" s="9" t="s">
        <v>23</v>
      </c>
      <c r="E45" s="9" t="s">
        <v>57</v>
      </c>
      <c r="F45" s="9"/>
      <c r="G45" s="9"/>
      <c r="H45" s="22">
        <f>H46</f>
        <v>695.022</v>
      </c>
      <c r="I45" s="20">
        <f>I46</f>
        <v>138.582</v>
      </c>
      <c r="J45" s="33">
        <f t="shared" si="0"/>
        <v>19.93922494539741</v>
      </c>
    </row>
    <row r="46" spans="1:10" ht="31.5">
      <c r="A46" s="4" t="s">
        <v>65</v>
      </c>
      <c r="B46" s="5" t="s">
        <v>198</v>
      </c>
      <c r="C46" s="10" t="s">
        <v>60</v>
      </c>
      <c r="D46" s="9" t="s">
        <v>23</v>
      </c>
      <c r="E46" s="9" t="s">
        <v>57</v>
      </c>
      <c r="F46" s="9" t="s">
        <v>211</v>
      </c>
      <c r="G46" s="9"/>
      <c r="H46" s="22">
        <f>H47+H49+H51</f>
        <v>695.022</v>
      </c>
      <c r="I46" s="20">
        <f>I47+I49+I51</f>
        <v>138.582</v>
      </c>
      <c r="J46" s="33">
        <f t="shared" si="0"/>
        <v>19.93922494539741</v>
      </c>
    </row>
    <row r="47" spans="1:10" ht="31.5">
      <c r="A47" s="5" t="s">
        <v>66</v>
      </c>
      <c r="B47" s="5" t="s">
        <v>198</v>
      </c>
      <c r="C47" s="10" t="s">
        <v>27</v>
      </c>
      <c r="D47" s="9" t="s">
        <v>23</v>
      </c>
      <c r="E47" s="9" t="s">
        <v>57</v>
      </c>
      <c r="F47" s="9" t="s">
        <v>211</v>
      </c>
      <c r="G47" s="9" t="s">
        <v>26</v>
      </c>
      <c r="H47" s="22">
        <f>H48</f>
        <v>473</v>
      </c>
      <c r="I47" s="20">
        <f>I48</f>
        <v>107.134</v>
      </c>
      <c r="J47" s="33">
        <f t="shared" si="0"/>
        <v>22.64989429175476</v>
      </c>
    </row>
    <row r="48" spans="1:10" ht="33.75">
      <c r="A48" s="4" t="s">
        <v>67</v>
      </c>
      <c r="B48" s="5" t="s">
        <v>198</v>
      </c>
      <c r="C48" s="26" t="s">
        <v>27</v>
      </c>
      <c r="D48" s="27" t="s">
        <v>23</v>
      </c>
      <c r="E48" s="27" t="s">
        <v>57</v>
      </c>
      <c r="F48" s="14" t="s">
        <v>211</v>
      </c>
      <c r="G48" s="27" t="s">
        <v>26</v>
      </c>
      <c r="H48" s="24">
        <v>473</v>
      </c>
      <c r="I48" s="35">
        <v>107.134</v>
      </c>
      <c r="J48" s="21">
        <f t="shared" si="0"/>
        <v>22.64989429175476</v>
      </c>
    </row>
    <row r="49" spans="1:10" ht="21">
      <c r="A49" s="5" t="s">
        <v>68</v>
      </c>
      <c r="B49" s="5" t="s">
        <v>198</v>
      </c>
      <c r="C49" s="37" t="s">
        <v>29</v>
      </c>
      <c r="D49" s="36" t="s">
        <v>23</v>
      </c>
      <c r="E49" s="36" t="s">
        <v>57</v>
      </c>
      <c r="F49" s="9" t="s">
        <v>211</v>
      </c>
      <c r="G49" s="36" t="s">
        <v>28</v>
      </c>
      <c r="H49" s="38">
        <f>H50</f>
        <v>143.47</v>
      </c>
      <c r="I49" s="39">
        <f>I50</f>
        <v>31.448</v>
      </c>
      <c r="J49" s="33">
        <f t="shared" si="0"/>
        <v>21.91956506586743</v>
      </c>
    </row>
    <row r="50" spans="1:10" ht="22.5">
      <c r="A50" s="4" t="s">
        <v>69</v>
      </c>
      <c r="B50" s="5" t="s">
        <v>198</v>
      </c>
      <c r="C50" s="30" t="s">
        <v>29</v>
      </c>
      <c r="D50" s="31" t="s">
        <v>23</v>
      </c>
      <c r="E50" s="31" t="s">
        <v>57</v>
      </c>
      <c r="F50" s="14" t="s">
        <v>211</v>
      </c>
      <c r="G50" s="31" t="s">
        <v>28</v>
      </c>
      <c r="H50" s="23">
        <v>143.47</v>
      </c>
      <c r="I50" s="21">
        <v>31.448</v>
      </c>
      <c r="J50" s="21">
        <f t="shared" si="0"/>
        <v>21.91956506586743</v>
      </c>
    </row>
    <row r="51" spans="1:10" ht="31.5">
      <c r="A51" s="5" t="s">
        <v>71</v>
      </c>
      <c r="B51" s="5" t="s">
        <v>198</v>
      </c>
      <c r="C51" s="10" t="s">
        <v>42</v>
      </c>
      <c r="D51" s="9" t="s">
        <v>23</v>
      </c>
      <c r="E51" s="9" t="s">
        <v>57</v>
      </c>
      <c r="F51" s="9" t="s">
        <v>211</v>
      </c>
      <c r="G51" s="9" t="s">
        <v>41</v>
      </c>
      <c r="H51" s="22">
        <f>H52</f>
        <v>78.552</v>
      </c>
      <c r="I51" s="20">
        <f>I52</f>
        <v>0</v>
      </c>
      <c r="J51" s="33">
        <f t="shared" si="0"/>
        <v>0</v>
      </c>
    </row>
    <row r="52" spans="1:10" ht="33.75">
      <c r="A52" s="4" t="s">
        <v>74</v>
      </c>
      <c r="B52" s="5" t="s">
        <v>198</v>
      </c>
      <c r="C52" s="26" t="s">
        <v>42</v>
      </c>
      <c r="D52" s="27" t="s">
        <v>23</v>
      </c>
      <c r="E52" s="27" t="s">
        <v>57</v>
      </c>
      <c r="F52" s="14" t="s">
        <v>211</v>
      </c>
      <c r="G52" s="27" t="s">
        <v>41</v>
      </c>
      <c r="H52" s="24">
        <v>78.552</v>
      </c>
      <c r="I52" s="21">
        <v>0</v>
      </c>
      <c r="J52" s="21">
        <f t="shared" si="0"/>
        <v>0</v>
      </c>
    </row>
    <row r="53" spans="1:10" ht="36">
      <c r="A53" s="5" t="s">
        <v>232</v>
      </c>
      <c r="B53" s="5" t="s">
        <v>198</v>
      </c>
      <c r="C53" s="18" t="s">
        <v>175</v>
      </c>
      <c r="D53" s="9" t="s">
        <v>57</v>
      </c>
      <c r="E53" s="42"/>
      <c r="F53" s="42"/>
      <c r="G53" s="42"/>
      <c r="H53" s="22">
        <f>+H54</f>
        <v>851</v>
      </c>
      <c r="I53" s="20">
        <f>I54+I57</f>
        <v>0</v>
      </c>
      <c r="J53" s="33">
        <f t="shared" si="0"/>
        <v>0</v>
      </c>
    </row>
    <row r="54" spans="1:10" ht="24">
      <c r="A54" s="5" t="s">
        <v>233</v>
      </c>
      <c r="B54" s="5" t="s">
        <v>198</v>
      </c>
      <c r="C54" s="18" t="s">
        <v>176</v>
      </c>
      <c r="D54" s="9" t="s">
        <v>57</v>
      </c>
      <c r="E54" s="9" t="s">
        <v>12</v>
      </c>
      <c r="F54" s="9"/>
      <c r="G54" s="9"/>
      <c r="H54" s="22">
        <f>H55+H57+H59</f>
        <v>851</v>
      </c>
      <c r="I54" s="20">
        <f>I55+I59</f>
        <v>0</v>
      </c>
      <c r="J54" s="33">
        <f t="shared" si="0"/>
        <v>0</v>
      </c>
    </row>
    <row r="55" spans="1:10" ht="22.5">
      <c r="A55" s="4" t="s">
        <v>75</v>
      </c>
      <c r="B55" s="5" t="s">
        <v>198</v>
      </c>
      <c r="C55" s="10" t="s">
        <v>177</v>
      </c>
      <c r="D55" s="9" t="s">
        <v>57</v>
      </c>
      <c r="E55" s="9" t="s">
        <v>12</v>
      </c>
      <c r="F55" s="42" t="s">
        <v>229</v>
      </c>
      <c r="G55" s="9" t="s">
        <v>41</v>
      </c>
      <c r="H55" s="22">
        <f>H56</f>
        <v>675.9</v>
      </c>
      <c r="I55" s="33">
        <f>I56</f>
        <v>0</v>
      </c>
      <c r="J55" s="33">
        <f t="shared" si="0"/>
        <v>0</v>
      </c>
    </row>
    <row r="56" spans="1:10" ht="33.75">
      <c r="A56" s="5" t="s">
        <v>78</v>
      </c>
      <c r="B56" s="5" t="s">
        <v>198</v>
      </c>
      <c r="C56" s="26" t="s">
        <v>42</v>
      </c>
      <c r="D56" s="14" t="s">
        <v>57</v>
      </c>
      <c r="E56" s="14" t="s">
        <v>12</v>
      </c>
      <c r="F56" s="14" t="s">
        <v>229</v>
      </c>
      <c r="G56" s="14" t="s">
        <v>41</v>
      </c>
      <c r="H56" s="25">
        <v>675.9</v>
      </c>
      <c r="I56" s="21">
        <v>0</v>
      </c>
      <c r="J56" s="21">
        <f t="shared" si="0"/>
        <v>0</v>
      </c>
    </row>
    <row r="57" spans="1:10" s="29" customFormat="1" ht="21">
      <c r="A57" s="4" t="s">
        <v>79</v>
      </c>
      <c r="B57" s="5" t="s">
        <v>198</v>
      </c>
      <c r="C57" s="10" t="s">
        <v>178</v>
      </c>
      <c r="D57" s="9" t="s">
        <v>57</v>
      </c>
      <c r="E57" s="9" t="s">
        <v>12</v>
      </c>
      <c r="F57" s="9" t="s">
        <v>230</v>
      </c>
      <c r="G57" s="9" t="s">
        <v>41</v>
      </c>
      <c r="H57" s="22">
        <f>H58</f>
        <v>75.1</v>
      </c>
      <c r="I57" s="33">
        <f>I58</f>
        <v>0</v>
      </c>
      <c r="J57" s="33">
        <f t="shared" si="0"/>
        <v>0</v>
      </c>
    </row>
    <row r="58" spans="1:10" ht="33.75">
      <c r="A58" s="5" t="s">
        <v>80</v>
      </c>
      <c r="B58" s="5" t="s">
        <v>198</v>
      </c>
      <c r="C58" s="26" t="s">
        <v>42</v>
      </c>
      <c r="D58" s="14" t="s">
        <v>57</v>
      </c>
      <c r="E58" s="14" t="s">
        <v>12</v>
      </c>
      <c r="F58" s="14" t="s">
        <v>230</v>
      </c>
      <c r="G58" s="14" t="s">
        <v>41</v>
      </c>
      <c r="H58" s="25">
        <v>75.1</v>
      </c>
      <c r="I58" s="21">
        <v>0</v>
      </c>
      <c r="J58" s="21">
        <f t="shared" si="0"/>
        <v>0</v>
      </c>
    </row>
    <row r="59" spans="1:10" ht="33.75">
      <c r="A59" s="5" t="s">
        <v>81</v>
      </c>
      <c r="B59" s="5" t="s">
        <v>198</v>
      </c>
      <c r="C59" s="26" t="s">
        <v>42</v>
      </c>
      <c r="D59" s="14" t="s">
        <v>57</v>
      </c>
      <c r="E59" s="14" t="s">
        <v>12</v>
      </c>
      <c r="F59" s="14" t="s">
        <v>277</v>
      </c>
      <c r="G59" s="14" t="s">
        <v>41</v>
      </c>
      <c r="H59" s="25">
        <v>100</v>
      </c>
      <c r="I59" s="21">
        <v>0</v>
      </c>
      <c r="J59" s="21">
        <v>0</v>
      </c>
    </row>
    <row r="60" spans="1:10" ht="12.75">
      <c r="A60" s="4" t="s">
        <v>82</v>
      </c>
      <c r="B60" s="5" t="s">
        <v>198</v>
      </c>
      <c r="C60" s="10" t="s">
        <v>70</v>
      </c>
      <c r="D60" s="9" t="s">
        <v>30</v>
      </c>
      <c r="E60" s="9"/>
      <c r="F60" s="9"/>
      <c r="G60" s="9"/>
      <c r="H60" s="22">
        <f>H61+H65</f>
        <v>11586.448</v>
      </c>
      <c r="I60" s="20">
        <f>I61+I65</f>
        <v>1806.866</v>
      </c>
      <c r="J60" s="33">
        <f t="shared" si="0"/>
        <v>15.594649887523767</v>
      </c>
    </row>
    <row r="61" spans="1:10" ht="16.5" customHeight="1">
      <c r="A61" s="5" t="s">
        <v>83</v>
      </c>
      <c r="B61" s="5" t="s">
        <v>198</v>
      </c>
      <c r="C61" s="10" t="s">
        <v>73</v>
      </c>
      <c r="D61" s="9" t="s">
        <v>30</v>
      </c>
      <c r="E61" s="9" t="s">
        <v>72</v>
      </c>
      <c r="F61" s="9"/>
      <c r="G61" s="9"/>
      <c r="H61" s="22">
        <f aca="true" t="shared" si="1" ref="H61:I63">H62</f>
        <v>4219.834</v>
      </c>
      <c r="I61" s="20">
        <f t="shared" si="1"/>
        <v>706.866</v>
      </c>
      <c r="J61" s="33">
        <f t="shared" si="0"/>
        <v>16.751038074009546</v>
      </c>
    </row>
    <row r="62" spans="1:10" ht="67.5" customHeight="1">
      <c r="A62" s="4" t="s">
        <v>84</v>
      </c>
      <c r="B62" s="5" t="s">
        <v>198</v>
      </c>
      <c r="C62" s="10" t="s">
        <v>276</v>
      </c>
      <c r="D62" s="9" t="s">
        <v>30</v>
      </c>
      <c r="E62" s="9" t="s">
        <v>72</v>
      </c>
      <c r="F62" s="9" t="s">
        <v>208</v>
      </c>
      <c r="G62" s="9"/>
      <c r="H62" s="22">
        <f t="shared" si="1"/>
        <v>4219.834</v>
      </c>
      <c r="I62" s="33">
        <f t="shared" si="1"/>
        <v>706.866</v>
      </c>
      <c r="J62" s="33">
        <f t="shared" si="0"/>
        <v>16.751038074009546</v>
      </c>
    </row>
    <row r="63" spans="1:10" ht="60.75" customHeight="1">
      <c r="A63" s="5" t="s">
        <v>85</v>
      </c>
      <c r="B63" s="5" t="s">
        <v>198</v>
      </c>
      <c r="C63" s="52" t="s">
        <v>179</v>
      </c>
      <c r="D63" s="9" t="s">
        <v>30</v>
      </c>
      <c r="E63" s="9" t="s">
        <v>72</v>
      </c>
      <c r="F63" s="9" t="s">
        <v>208</v>
      </c>
      <c r="G63" s="9" t="s">
        <v>180</v>
      </c>
      <c r="H63" s="22">
        <f t="shared" si="1"/>
        <v>4219.834</v>
      </c>
      <c r="I63" s="33">
        <f t="shared" si="1"/>
        <v>706.866</v>
      </c>
      <c r="J63" s="33">
        <f t="shared" si="0"/>
        <v>16.751038074009546</v>
      </c>
    </row>
    <row r="64" spans="1:10" ht="60" customHeight="1">
      <c r="A64" s="4" t="s">
        <v>86</v>
      </c>
      <c r="B64" s="5" t="s">
        <v>198</v>
      </c>
      <c r="C64" s="30" t="s">
        <v>179</v>
      </c>
      <c r="D64" s="31" t="s">
        <v>30</v>
      </c>
      <c r="E64" s="31" t="s">
        <v>72</v>
      </c>
      <c r="F64" s="14" t="s">
        <v>208</v>
      </c>
      <c r="G64" s="31" t="s">
        <v>180</v>
      </c>
      <c r="H64" s="23">
        <v>4219.834</v>
      </c>
      <c r="I64" s="21">
        <v>706.866</v>
      </c>
      <c r="J64" s="21">
        <f t="shared" si="0"/>
        <v>16.751038074009546</v>
      </c>
    </row>
    <row r="65" spans="1:10" ht="12.75">
      <c r="A65" s="5" t="s">
        <v>89</v>
      </c>
      <c r="B65" s="5" t="s">
        <v>198</v>
      </c>
      <c r="C65" s="10" t="s">
        <v>77</v>
      </c>
      <c r="D65" s="9" t="s">
        <v>30</v>
      </c>
      <c r="E65" s="9" t="s">
        <v>76</v>
      </c>
      <c r="F65" s="9"/>
      <c r="G65" s="9"/>
      <c r="H65" s="22">
        <f>H66+H69+H72</f>
        <v>7366.614</v>
      </c>
      <c r="I65" s="20">
        <f>I66+I69+I72</f>
        <v>1100</v>
      </c>
      <c r="J65" s="33">
        <f aca="true" t="shared" si="2" ref="J65:J124">I65/H65*100</f>
        <v>14.932233452166763</v>
      </c>
    </row>
    <row r="66" spans="1:10" ht="42">
      <c r="A66" s="4" t="s">
        <v>91</v>
      </c>
      <c r="B66" s="5" t="s">
        <v>198</v>
      </c>
      <c r="C66" s="10" t="s">
        <v>164</v>
      </c>
      <c r="D66" s="9" t="s">
        <v>30</v>
      </c>
      <c r="E66" s="9" t="s">
        <v>76</v>
      </c>
      <c r="F66" s="9" t="s">
        <v>258</v>
      </c>
      <c r="G66" s="9"/>
      <c r="H66" s="22">
        <f>H67</f>
        <v>1815.684</v>
      </c>
      <c r="I66" s="20">
        <f>I67</f>
        <v>0</v>
      </c>
      <c r="J66" s="33">
        <f t="shared" si="2"/>
        <v>0</v>
      </c>
    </row>
    <row r="67" spans="1:10" ht="31.5">
      <c r="A67" s="5" t="s">
        <v>93</v>
      </c>
      <c r="B67" s="5" t="s">
        <v>198</v>
      </c>
      <c r="C67" s="10" t="s">
        <v>42</v>
      </c>
      <c r="D67" s="9" t="s">
        <v>30</v>
      </c>
      <c r="E67" s="9" t="s">
        <v>76</v>
      </c>
      <c r="F67" s="9" t="s">
        <v>258</v>
      </c>
      <c r="G67" s="9" t="s">
        <v>163</v>
      </c>
      <c r="H67" s="22">
        <f>H68</f>
        <v>1815.684</v>
      </c>
      <c r="I67" s="20">
        <f>I68</f>
        <v>0</v>
      </c>
      <c r="J67" s="33">
        <f t="shared" si="2"/>
        <v>0</v>
      </c>
    </row>
    <row r="68" spans="1:10" ht="33.75">
      <c r="A68" s="4" t="s">
        <v>94</v>
      </c>
      <c r="B68" s="5" t="s">
        <v>198</v>
      </c>
      <c r="C68" s="26" t="s">
        <v>42</v>
      </c>
      <c r="D68" s="27" t="s">
        <v>30</v>
      </c>
      <c r="E68" s="27" t="s">
        <v>76</v>
      </c>
      <c r="F68" s="14" t="s">
        <v>258</v>
      </c>
      <c r="G68" s="27" t="s">
        <v>163</v>
      </c>
      <c r="H68" s="24">
        <v>1815.684</v>
      </c>
      <c r="I68" s="21">
        <v>0</v>
      </c>
      <c r="J68" s="21">
        <f t="shared" si="2"/>
        <v>0</v>
      </c>
    </row>
    <row r="69" spans="1:10" ht="87.75" customHeight="1">
      <c r="A69" s="5" t="s">
        <v>95</v>
      </c>
      <c r="B69" s="5" t="s">
        <v>198</v>
      </c>
      <c r="C69" s="16" t="s">
        <v>166</v>
      </c>
      <c r="D69" s="9" t="s">
        <v>30</v>
      </c>
      <c r="E69" s="9" t="s">
        <v>76</v>
      </c>
      <c r="F69" s="9" t="s">
        <v>209</v>
      </c>
      <c r="G69" s="9"/>
      <c r="H69" s="22">
        <f>H70</f>
        <v>1104.896</v>
      </c>
      <c r="I69" s="20">
        <f>I70</f>
        <v>0</v>
      </c>
      <c r="J69" s="33">
        <f t="shared" si="2"/>
        <v>0</v>
      </c>
    </row>
    <row r="70" spans="1:10" ht="54.75" customHeight="1">
      <c r="A70" s="4" t="s">
        <v>97</v>
      </c>
      <c r="B70" s="5" t="s">
        <v>198</v>
      </c>
      <c r="C70" s="10" t="s">
        <v>161</v>
      </c>
      <c r="D70" s="9" t="s">
        <v>30</v>
      </c>
      <c r="E70" s="9" t="s">
        <v>76</v>
      </c>
      <c r="F70" s="9" t="s">
        <v>209</v>
      </c>
      <c r="G70" s="9" t="s">
        <v>163</v>
      </c>
      <c r="H70" s="22">
        <f>H71</f>
        <v>1104.896</v>
      </c>
      <c r="I70" s="20">
        <f>I71</f>
        <v>0</v>
      </c>
      <c r="J70" s="33">
        <f t="shared" si="2"/>
        <v>0</v>
      </c>
    </row>
    <row r="71" spans="1:10" ht="56.25">
      <c r="A71" s="5" t="s">
        <v>98</v>
      </c>
      <c r="B71" s="5" t="s">
        <v>198</v>
      </c>
      <c r="C71" s="15" t="s">
        <v>162</v>
      </c>
      <c r="D71" s="31" t="s">
        <v>30</v>
      </c>
      <c r="E71" s="31" t="s">
        <v>76</v>
      </c>
      <c r="F71" s="14" t="s">
        <v>209</v>
      </c>
      <c r="G71" s="31" t="s">
        <v>163</v>
      </c>
      <c r="H71" s="23">
        <v>1104.896</v>
      </c>
      <c r="I71" s="21">
        <v>0</v>
      </c>
      <c r="J71" s="21">
        <f t="shared" si="2"/>
        <v>0</v>
      </c>
    </row>
    <row r="72" spans="1:10" ht="42">
      <c r="A72" s="4" t="s">
        <v>99</v>
      </c>
      <c r="B72" s="5" t="s">
        <v>198</v>
      </c>
      <c r="C72" s="10" t="s">
        <v>165</v>
      </c>
      <c r="D72" s="9" t="s">
        <v>30</v>
      </c>
      <c r="E72" s="9" t="s">
        <v>76</v>
      </c>
      <c r="F72" s="9" t="s">
        <v>259</v>
      </c>
      <c r="G72" s="9"/>
      <c r="H72" s="22">
        <f>H73</f>
        <v>4446.034</v>
      </c>
      <c r="I72" s="20">
        <f>I73</f>
        <v>1100</v>
      </c>
      <c r="J72" s="33">
        <f t="shared" si="2"/>
        <v>24.74115132722782</v>
      </c>
    </row>
    <row r="73" spans="1:10" ht="52.5">
      <c r="A73" s="5" t="s">
        <v>100</v>
      </c>
      <c r="B73" s="5" t="s">
        <v>198</v>
      </c>
      <c r="C73" s="10" t="s">
        <v>161</v>
      </c>
      <c r="D73" s="9" t="s">
        <v>30</v>
      </c>
      <c r="E73" s="9" t="s">
        <v>76</v>
      </c>
      <c r="F73" s="9" t="s">
        <v>259</v>
      </c>
      <c r="G73" s="9" t="s">
        <v>163</v>
      </c>
      <c r="H73" s="22">
        <f>H74</f>
        <v>4446.034</v>
      </c>
      <c r="I73" s="20">
        <f>I74</f>
        <v>1100</v>
      </c>
      <c r="J73" s="33">
        <f t="shared" si="2"/>
        <v>24.74115132722782</v>
      </c>
    </row>
    <row r="74" spans="1:10" ht="48.75" customHeight="1">
      <c r="A74" s="4" t="s">
        <v>101</v>
      </c>
      <c r="B74" s="5" t="s">
        <v>198</v>
      </c>
      <c r="C74" s="15" t="s">
        <v>162</v>
      </c>
      <c r="D74" s="14" t="s">
        <v>30</v>
      </c>
      <c r="E74" s="14" t="s">
        <v>76</v>
      </c>
      <c r="F74" s="14" t="s">
        <v>259</v>
      </c>
      <c r="G74" s="14" t="s">
        <v>163</v>
      </c>
      <c r="H74" s="25">
        <v>4446.034</v>
      </c>
      <c r="I74" s="21">
        <v>1100</v>
      </c>
      <c r="J74" s="21">
        <f t="shared" si="2"/>
        <v>24.74115132722782</v>
      </c>
    </row>
    <row r="75" spans="1:10" ht="12.75">
      <c r="A75" s="5" t="s">
        <v>102</v>
      </c>
      <c r="B75" s="5" t="s">
        <v>198</v>
      </c>
      <c r="C75" s="10" t="s">
        <v>88</v>
      </c>
      <c r="D75" s="9" t="s">
        <v>87</v>
      </c>
      <c r="E75" s="9"/>
      <c r="F75" s="9"/>
      <c r="G75" s="9"/>
      <c r="H75" s="22">
        <f>H76+H85+H101</f>
        <v>51428.496</v>
      </c>
      <c r="I75" s="20">
        <f>I76+I85+I101</f>
        <v>6376.776</v>
      </c>
      <c r="J75" s="33">
        <f t="shared" si="2"/>
        <v>12.399304852313783</v>
      </c>
    </row>
    <row r="76" spans="1:10" ht="12.75">
      <c r="A76" s="4" t="s">
        <v>103</v>
      </c>
      <c r="B76" s="5" t="s">
        <v>198</v>
      </c>
      <c r="C76" s="10" t="s">
        <v>90</v>
      </c>
      <c r="D76" s="9" t="s">
        <v>87</v>
      </c>
      <c r="E76" s="9" t="s">
        <v>21</v>
      </c>
      <c r="F76" s="9"/>
      <c r="G76" s="9"/>
      <c r="H76" s="22">
        <f>H77+H82</f>
        <v>2544.0190000000002</v>
      </c>
      <c r="I76" s="20">
        <f>I77+I82</f>
        <v>847.351</v>
      </c>
      <c r="J76" s="33">
        <f t="shared" si="2"/>
        <v>33.30757356765024</v>
      </c>
    </row>
    <row r="77" spans="1:10" ht="87.75" customHeight="1">
      <c r="A77" s="5" t="s">
        <v>105</v>
      </c>
      <c r="B77" s="5" t="s">
        <v>198</v>
      </c>
      <c r="C77" s="11" t="s">
        <v>92</v>
      </c>
      <c r="D77" s="9" t="s">
        <v>87</v>
      </c>
      <c r="E77" s="9" t="s">
        <v>21</v>
      </c>
      <c r="F77" s="9" t="s">
        <v>217</v>
      </c>
      <c r="G77" s="9"/>
      <c r="H77" s="22">
        <f>H78+H80</f>
        <v>640.235</v>
      </c>
      <c r="I77" s="20">
        <f>I78+I80</f>
        <v>174.57399999999998</v>
      </c>
      <c r="J77" s="33">
        <f t="shared" si="2"/>
        <v>27.267175334057026</v>
      </c>
    </row>
    <row r="78" spans="1:10" ht="31.5">
      <c r="A78" s="4" t="s">
        <v>106</v>
      </c>
      <c r="B78" s="5" t="s">
        <v>198</v>
      </c>
      <c r="C78" s="10" t="s">
        <v>42</v>
      </c>
      <c r="D78" s="9" t="s">
        <v>87</v>
      </c>
      <c r="E78" s="9" t="s">
        <v>21</v>
      </c>
      <c r="F78" s="9" t="s">
        <v>217</v>
      </c>
      <c r="G78" s="9" t="s">
        <v>41</v>
      </c>
      <c r="H78" s="22">
        <f>H79</f>
        <v>640.2</v>
      </c>
      <c r="I78" s="20">
        <f>I79</f>
        <v>174.539</v>
      </c>
      <c r="J78" s="33">
        <f t="shared" si="2"/>
        <v>27.263199000312397</v>
      </c>
    </row>
    <row r="79" spans="1:10" ht="33.75">
      <c r="A79" s="5" t="s">
        <v>107</v>
      </c>
      <c r="B79" s="5" t="s">
        <v>198</v>
      </c>
      <c r="C79" s="26" t="s">
        <v>42</v>
      </c>
      <c r="D79" s="27" t="s">
        <v>87</v>
      </c>
      <c r="E79" s="27" t="s">
        <v>21</v>
      </c>
      <c r="F79" s="32" t="s">
        <v>217</v>
      </c>
      <c r="G79" s="27" t="s">
        <v>41</v>
      </c>
      <c r="H79" s="24">
        <v>640.2</v>
      </c>
      <c r="I79" s="35">
        <v>174.539</v>
      </c>
      <c r="J79" s="21">
        <f t="shared" si="2"/>
        <v>27.263199000312397</v>
      </c>
    </row>
    <row r="80" spans="1:10" s="29" customFormat="1" ht="21">
      <c r="A80" s="4" t="s">
        <v>109</v>
      </c>
      <c r="B80" s="5" t="s">
        <v>198</v>
      </c>
      <c r="C80" s="10" t="s">
        <v>236</v>
      </c>
      <c r="D80" s="9" t="s">
        <v>87</v>
      </c>
      <c r="E80" s="9" t="s">
        <v>21</v>
      </c>
      <c r="F80" s="34" t="s">
        <v>217</v>
      </c>
      <c r="G80" s="9" t="s">
        <v>174</v>
      </c>
      <c r="H80" s="22">
        <f>H81</f>
        <v>0.035</v>
      </c>
      <c r="I80" s="33">
        <f>I81</f>
        <v>0.035</v>
      </c>
      <c r="J80" s="33">
        <f t="shared" si="2"/>
        <v>100</v>
      </c>
    </row>
    <row r="81" spans="1:10" ht="22.5">
      <c r="A81" s="5" t="s">
        <v>110</v>
      </c>
      <c r="B81" s="5" t="s">
        <v>198</v>
      </c>
      <c r="C81" s="15" t="s">
        <v>236</v>
      </c>
      <c r="D81" s="14" t="s">
        <v>87</v>
      </c>
      <c r="E81" s="14" t="s">
        <v>21</v>
      </c>
      <c r="F81" s="32" t="s">
        <v>217</v>
      </c>
      <c r="G81" s="14" t="s">
        <v>174</v>
      </c>
      <c r="H81" s="25">
        <v>0.035</v>
      </c>
      <c r="I81" s="21">
        <v>0.035</v>
      </c>
      <c r="J81" s="21">
        <f t="shared" si="2"/>
        <v>100</v>
      </c>
    </row>
    <row r="82" spans="1:10" ht="21">
      <c r="A82" s="4" t="s">
        <v>112</v>
      </c>
      <c r="B82" s="5" t="s">
        <v>198</v>
      </c>
      <c r="C82" s="10" t="s">
        <v>242</v>
      </c>
      <c r="D82" s="9" t="s">
        <v>87</v>
      </c>
      <c r="E82" s="9" t="s">
        <v>21</v>
      </c>
      <c r="F82" s="9" t="s">
        <v>260</v>
      </c>
      <c r="G82" s="9" t="s">
        <v>216</v>
      </c>
      <c r="H82" s="22">
        <f>H83+H84</f>
        <v>1903.784</v>
      </c>
      <c r="I82" s="20">
        <f>I83+I84</f>
        <v>672.777</v>
      </c>
      <c r="J82" s="33">
        <f t="shared" si="2"/>
        <v>35.33893550949057</v>
      </c>
    </row>
    <row r="83" spans="1:10" ht="74.25" customHeight="1">
      <c r="A83" s="5" t="s">
        <v>113</v>
      </c>
      <c r="B83" s="5" t="s">
        <v>198</v>
      </c>
      <c r="C83" s="15" t="s">
        <v>275</v>
      </c>
      <c r="D83" s="14" t="s">
        <v>87</v>
      </c>
      <c r="E83" s="14" t="s">
        <v>21</v>
      </c>
      <c r="F83" s="14" t="s">
        <v>260</v>
      </c>
      <c r="G83" s="14" t="s">
        <v>41</v>
      </c>
      <c r="H83" s="25">
        <v>300</v>
      </c>
      <c r="I83" s="21">
        <v>0</v>
      </c>
      <c r="J83" s="21">
        <f t="shared" si="2"/>
        <v>0</v>
      </c>
    </row>
    <row r="84" spans="1:10" ht="72" customHeight="1">
      <c r="A84" s="4" t="s">
        <v>114</v>
      </c>
      <c r="B84" s="5" t="s">
        <v>198</v>
      </c>
      <c r="C84" s="15" t="s">
        <v>275</v>
      </c>
      <c r="D84" s="14" t="s">
        <v>87</v>
      </c>
      <c r="E84" s="14" t="s">
        <v>21</v>
      </c>
      <c r="F84" s="14" t="s">
        <v>260</v>
      </c>
      <c r="G84" s="14" t="s">
        <v>215</v>
      </c>
      <c r="H84" s="25">
        <v>1603.784</v>
      </c>
      <c r="I84" s="21">
        <v>672.777</v>
      </c>
      <c r="J84" s="21">
        <f t="shared" si="2"/>
        <v>41.94935228185342</v>
      </c>
    </row>
    <row r="85" spans="1:10" ht="12.75">
      <c r="A85" s="4" t="s">
        <v>115</v>
      </c>
      <c r="B85" s="5" t="s">
        <v>198</v>
      </c>
      <c r="C85" s="10" t="s">
        <v>96</v>
      </c>
      <c r="D85" s="9" t="s">
        <v>87</v>
      </c>
      <c r="E85" s="9" t="s">
        <v>23</v>
      </c>
      <c r="F85" s="9"/>
      <c r="G85" s="9"/>
      <c r="H85" s="22">
        <f>H86+H89+H92+H95+H98</f>
        <v>31408.525</v>
      </c>
      <c r="I85" s="20">
        <f>I86+I89+I92+I98+I95</f>
        <v>0</v>
      </c>
      <c r="J85" s="33">
        <f t="shared" si="2"/>
        <v>0</v>
      </c>
    </row>
    <row r="86" spans="1:10" ht="73.5">
      <c r="A86" s="5" t="s">
        <v>245</v>
      </c>
      <c r="B86" s="5" t="s">
        <v>198</v>
      </c>
      <c r="C86" s="10" t="s">
        <v>252</v>
      </c>
      <c r="D86" s="9" t="s">
        <v>87</v>
      </c>
      <c r="E86" s="9" t="s">
        <v>23</v>
      </c>
      <c r="F86" s="9" t="s">
        <v>220</v>
      </c>
      <c r="G86" s="9"/>
      <c r="H86" s="22">
        <f>H87</f>
        <v>1489.8</v>
      </c>
      <c r="I86" s="20">
        <f>I87</f>
        <v>0</v>
      </c>
      <c r="J86" s="33">
        <f t="shared" si="2"/>
        <v>0</v>
      </c>
    </row>
    <row r="87" spans="1:10" ht="60.75" customHeight="1">
      <c r="A87" s="4" t="s">
        <v>246</v>
      </c>
      <c r="B87" s="5" t="s">
        <v>198</v>
      </c>
      <c r="C87" s="10" t="s">
        <v>179</v>
      </c>
      <c r="D87" s="9" t="s">
        <v>87</v>
      </c>
      <c r="E87" s="9" t="s">
        <v>23</v>
      </c>
      <c r="F87" s="9" t="s">
        <v>220</v>
      </c>
      <c r="G87" s="9" t="s">
        <v>163</v>
      </c>
      <c r="H87" s="22">
        <f>H88</f>
        <v>1489.8</v>
      </c>
      <c r="I87" s="20">
        <f>I88</f>
        <v>0</v>
      </c>
      <c r="J87" s="33">
        <f t="shared" si="2"/>
        <v>0</v>
      </c>
    </row>
    <row r="88" spans="1:10" ht="67.5">
      <c r="A88" s="5" t="s">
        <v>247</v>
      </c>
      <c r="B88" s="5" t="s">
        <v>198</v>
      </c>
      <c r="C88" s="15" t="s">
        <v>179</v>
      </c>
      <c r="D88" s="31" t="s">
        <v>87</v>
      </c>
      <c r="E88" s="31" t="s">
        <v>23</v>
      </c>
      <c r="F88" s="14" t="s">
        <v>220</v>
      </c>
      <c r="G88" s="31" t="s">
        <v>219</v>
      </c>
      <c r="H88" s="23">
        <v>1489.8</v>
      </c>
      <c r="I88" s="21">
        <v>0</v>
      </c>
      <c r="J88" s="21">
        <f t="shared" si="2"/>
        <v>0</v>
      </c>
    </row>
    <row r="89" spans="1:10" ht="91.5" customHeight="1">
      <c r="A89" s="4" t="s">
        <v>248</v>
      </c>
      <c r="B89" s="5" t="s">
        <v>198</v>
      </c>
      <c r="C89" s="11" t="s">
        <v>104</v>
      </c>
      <c r="D89" s="9" t="s">
        <v>87</v>
      </c>
      <c r="E89" s="9" t="s">
        <v>23</v>
      </c>
      <c r="F89" s="9" t="s">
        <v>221</v>
      </c>
      <c r="G89" s="9"/>
      <c r="H89" s="22">
        <f>H90</f>
        <v>2700</v>
      </c>
      <c r="I89" s="20">
        <f>I90</f>
        <v>0</v>
      </c>
      <c r="J89" s="33">
        <f t="shared" si="2"/>
        <v>0</v>
      </c>
    </row>
    <row r="90" spans="1:10" ht="63" customHeight="1">
      <c r="A90" s="5" t="s">
        <v>249</v>
      </c>
      <c r="B90" s="5" t="s">
        <v>198</v>
      </c>
      <c r="C90" s="10" t="s">
        <v>179</v>
      </c>
      <c r="D90" s="9" t="s">
        <v>87</v>
      </c>
      <c r="E90" s="9" t="s">
        <v>23</v>
      </c>
      <c r="F90" s="9" t="s">
        <v>221</v>
      </c>
      <c r="G90" s="9" t="s">
        <v>180</v>
      </c>
      <c r="H90" s="22">
        <f>H91</f>
        <v>2700</v>
      </c>
      <c r="I90" s="20">
        <f>I91</f>
        <v>0</v>
      </c>
      <c r="J90" s="33">
        <f t="shared" si="2"/>
        <v>0</v>
      </c>
    </row>
    <row r="91" spans="1:10" ht="67.5">
      <c r="A91" s="4" t="s">
        <v>250</v>
      </c>
      <c r="B91" s="5" t="s">
        <v>198</v>
      </c>
      <c r="C91" s="15" t="s">
        <v>179</v>
      </c>
      <c r="D91" s="27" t="s">
        <v>87</v>
      </c>
      <c r="E91" s="27" t="s">
        <v>23</v>
      </c>
      <c r="F91" s="14" t="s">
        <v>221</v>
      </c>
      <c r="G91" s="27" t="s">
        <v>180</v>
      </c>
      <c r="H91" s="24">
        <v>2700</v>
      </c>
      <c r="I91" s="21">
        <v>0</v>
      </c>
      <c r="J91" s="21">
        <f t="shared" si="2"/>
        <v>0</v>
      </c>
    </row>
    <row r="92" spans="1:10" ht="47.25" customHeight="1">
      <c r="A92" s="5" t="s">
        <v>116</v>
      </c>
      <c r="B92" s="5" t="s">
        <v>198</v>
      </c>
      <c r="C92" s="10" t="s">
        <v>160</v>
      </c>
      <c r="D92" s="9" t="s">
        <v>87</v>
      </c>
      <c r="E92" s="9" t="s">
        <v>23</v>
      </c>
      <c r="F92" s="9" t="s">
        <v>222</v>
      </c>
      <c r="G92" s="9"/>
      <c r="H92" s="22">
        <f>H93</f>
        <v>2606.6</v>
      </c>
      <c r="I92" s="20">
        <f>I93</f>
        <v>0</v>
      </c>
      <c r="J92" s="33">
        <f t="shared" si="2"/>
        <v>0</v>
      </c>
    </row>
    <row r="93" spans="1:10" ht="57.75" customHeight="1">
      <c r="A93" s="4" t="s">
        <v>118</v>
      </c>
      <c r="B93" s="5" t="s">
        <v>198</v>
      </c>
      <c r="C93" s="10" t="s">
        <v>179</v>
      </c>
      <c r="D93" s="9" t="s">
        <v>87</v>
      </c>
      <c r="E93" s="9" t="s">
        <v>23</v>
      </c>
      <c r="F93" s="9" t="s">
        <v>222</v>
      </c>
      <c r="G93" s="9" t="s">
        <v>180</v>
      </c>
      <c r="H93" s="22">
        <f>H94</f>
        <v>2606.6</v>
      </c>
      <c r="I93" s="20">
        <f>I94</f>
        <v>0</v>
      </c>
      <c r="J93" s="33">
        <f t="shared" si="2"/>
        <v>0</v>
      </c>
    </row>
    <row r="94" spans="1:10" ht="63" customHeight="1">
      <c r="A94" s="5" t="s">
        <v>119</v>
      </c>
      <c r="B94" s="5" t="s">
        <v>198</v>
      </c>
      <c r="C94" s="15" t="s">
        <v>179</v>
      </c>
      <c r="D94" s="14" t="s">
        <v>87</v>
      </c>
      <c r="E94" s="14" t="s">
        <v>23</v>
      </c>
      <c r="F94" s="14" t="s">
        <v>222</v>
      </c>
      <c r="G94" s="14" t="s">
        <v>180</v>
      </c>
      <c r="H94" s="25">
        <v>2606.6</v>
      </c>
      <c r="I94" s="21">
        <v>0</v>
      </c>
      <c r="J94" s="21">
        <f t="shared" si="2"/>
        <v>0</v>
      </c>
    </row>
    <row r="95" spans="1:10" s="29" customFormat="1" ht="27" customHeight="1">
      <c r="A95" s="4" t="s">
        <v>120</v>
      </c>
      <c r="B95" s="5" t="s">
        <v>198</v>
      </c>
      <c r="C95" s="10" t="s">
        <v>244</v>
      </c>
      <c r="D95" s="9" t="s">
        <v>87</v>
      </c>
      <c r="E95" s="9" t="s">
        <v>23</v>
      </c>
      <c r="F95" s="9" t="s">
        <v>243</v>
      </c>
      <c r="G95" s="9"/>
      <c r="H95" s="22">
        <f>H96</f>
        <v>2000</v>
      </c>
      <c r="I95" s="33">
        <f>I96</f>
        <v>0</v>
      </c>
      <c r="J95" s="33">
        <f t="shared" si="2"/>
        <v>0</v>
      </c>
    </row>
    <row r="96" spans="1:10" ht="63" customHeight="1">
      <c r="A96" s="5" t="s">
        <v>122</v>
      </c>
      <c r="B96" s="5" t="s">
        <v>198</v>
      </c>
      <c r="C96" s="10" t="s">
        <v>179</v>
      </c>
      <c r="D96" s="9" t="s">
        <v>87</v>
      </c>
      <c r="E96" s="9" t="s">
        <v>23</v>
      </c>
      <c r="F96" s="9" t="s">
        <v>243</v>
      </c>
      <c r="G96" s="9" t="s">
        <v>180</v>
      </c>
      <c r="H96" s="22">
        <f>H97</f>
        <v>2000</v>
      </c>
      <c r="I96" s="33">
        <f>I97</f>
        <v>0</v>
      </c>
      <c r="J96" s="33">
        <f t="shared" si="2"/>
        <v>0</v>
      </c>
    </row>
    <row r="97" spans="1:10" ht="63" customHeight="1">
      <c r="A97" s="4" t="s">
        <v>123</v>
      </c>
      <c r="B97" s="5" t="s">
        <v>198</v>
      </c>
      <c r="C97" s="15" t="s">
        <v>179</v>
      </c>
      <c r="D97" s="14" t="s">
        <v>87</v>
      </c>
      <c r="E97" s="14" t="s">
        <v>23</v>
      </c>
      <c r="F97" s="14" t="s">
        <v>243</v>
      </c>
      <c r="G97" s="14" t="s">
        <v>180</v>
      </c>
      <c r="H97" s="25">
        <v>2000</v>
      </c>
      <c r="I97" s="21"/>
      <c r="J97" s="21">
        <f t="shared" si="2"/>
        <v>0</v>
      </c>
    </row>
    <row r="98" spans="1:10" s="29" customFormat="1" ht="63" customHeight="1">
      <c r="A98" s="5" t="s">
        <v>124</v>
      </c>
      <c r="B98" s="5"/>
      <c r="C98" s="10" t="s">
        <v>254</v>
      </c>
      <c r="D98" s="9" t="s">
        <v>87</v>
      </c>
      <c r="E98" s="9" t="s">
        <v>23</v>
      </c>
      <c r="F98" s="9" t="s">
        <v>253</v>
      </c>
      <c r="G98" s="9" t="s">
        <v>216</v>
      </c>
      <c r="H98" s="22">
        <f>H99</f>
        <v>22612.125</v>
      </c>
      <c r="I98" s="33">
        <f>I99</f>
        <v>0</v>
      </c>
      <c r="J98" s="33">
        <f t="shared" si="2"/>
        <v>0</v>
      </c>
    </row>
    <row r="99" spans="1:10" s="29" customFormat="1" ht="63" customHeight="1">
      <c r="A99" s="4" t="s">
        <v>125</v>
      </c>
      <c r="B99" s="5"/>
      <c r="C99" s="47" t="s">
        <v>255</v>
      </c>
      <c r="D99" s="9" t="s">
        <v>87</v>
      </c>
      <c r="E99" s="9" t="s">
        <v>23</v>
      </c>
      <c r="F99" s="9" t="s">
        <v>253</v>
      </c>
      <c r="G99" s="9" t="s">
        <v>41</v>
      </c>
      <c r="H99" s="22">
        <f>H100</f>
        <v>22612.125</v>
      </c>
      <c r="I99" s="33">
        <f>I100</f>
        <v>0</v>
      </c>
      <c r="J99" s="33">
        <f t="shared" si="2"/>
        <v>0</v>
      </c>
    </row>
    <row r="100" spans="1:10" ht="63" customHeight="1">
      <c r="A100" s="5" t="s">
        <v>126</v>
      </c>
      <c r="B100" s="5"/>
      <c r="C100" s="26" t="s">
        <v>42</v>
      </c>
      <c r="D100" s="14" t="s">
        <v>87</v>
      </c>
      <c r="E100" s="14" t="s">
        <v>23</v>
      </c>
      <c r="F100" s="14" t="s">
        <v>253</v>
      </c>
      <c r="G100" s="14" t="s">
        <v>41</v>
      </c>
      <c r="H100" s="25">
        <v>22612.125</v>
      </c>
      <c r="I100" s="21">
        <v>0</v>
      </c>
      <c r="J100" s="21">
        <f t="shared" si="2"/>
        <v>0</v>
      </c>
    </row>
    <row r="101" spans="1:10" ht="16.5" customHeight="1">
      <c r="A101" s="4" t="s">
        <v>127</v>
      </c>
      <c r="B101" s="5" t="s">
        <v>198</v>
      </c>
      <c r="C101" s="10" t="s">
        <v>108</v>
      </c>
      <c r="D101" s="9" t="s">
        <v>87</v>
      </c>
      <c r="E101" s="9" t="s">
        <v>57</v>
      </c>
      <c r="F101" s="9"/>
      <c r="G101" s="9"/>
      <c r="H101" s="22">
        <f>H102+H106+H110+H113+H116+H119+H122</f>
        <v>17475.952</v>
      </c>
      <c r="I101" s="20">
        <f>I102+I106+I110+I113+I116+I119+I122</f>
        <v>5529.425</v>
      </c>
      <c r="J101" s="33">
        <f t="shared" si="2"/>
        <v>31.640193335390254</v>
      </c>
    </row>
    <row r="102" spans="1:10" ht="94.5">
      <c r="A102" s="5" t="s">
        <v>128</v>
      </c>
      <c r="B102" s="5" t="s">
        <v>198</v>
      </c>
      <c r="C102" s="11" t="s">
        <v>274</v>
      </c>
      <c r="D102" s="9" t="s">
        <v>87</v>
      </c>
      <c r="E102" s="9" t="s">
        <v>57</v>
      </c>
      <c r="F102" s="9" t="s">
        <v>223</v>
      </c>
      <c r="G102" s="9"/>
      <c r="H102" s="22">
        <f>H103</f>
        <v>596.952</v>
      </c>
      <c r="I102" s="22">
        <f>I103</f>
        <v>69.783</v>
      </c>
      <c r="J102" s="33">
        <f t="shared" si="2"/>
        <v>11.689884613838299</v>
      </c>
    </row>
    <row r="103" spans="1:10" ht="21">
      <c r="A103" s="4" t="s">
        <v>129</v>
      </c>
      <c r="B103" s="5" t="s">
        <v>198</v>
      </c>
      <c r="C103" s="44" t="s">
        <v>111</v>
      </c>
      <c r="D103" s="34" t="s">
        <v>87</v>
      </c>
      <c r="E103" s="34" t="s">
        <v>57</v>
      </c>
      <c r="F103" s="9" t="s">
        <v>223</v>
      </c>
      <c r="G103" s="34"/>
      <c r="H103" s="45">
        <f>H105+H104</f>
        <v>596.952</v>
      </c>
      <c r="I103" s="46">
        <f>I105+I104</f>
        <v>69.783</v>
      </c>
      <c r="J103" s="33">
        <f t="shared" si="2"/>
        <v>11.689884613838299</v>
      </c>
    </row>
    <row r="104" spans="1:10" s="43" customFormat="1" ht="22.5">
      <c r="A104" s="5" t="s">
        <v>130</v>
      </c>
      <c r="B104" s="5" t="s">
        <v>198</v>
      </c>
      <c r="C104" s="15" t="s">
        <v>111</v>
      </c>
      <c r="D104" s="14" t="s">
        <v>87</v>
      </c>
      <c r="E104" s="14" t="s">
        <v>57</v>
      </c>
      <c r="F104" s="14" t="s">
        <v>223</v>
      </c>
      <c r="G104" s="14" t="s">
        <v>26</v>
      </c>
      <c r="H104" s="25">
        <v>458.488</v>
      </c>
      <c r="I104" s="53">
        <v>57.193</v>
      </c>
      <c r="J104" s="21">
        <f t="shared" si="2"/>
        <v>12.474263230444418</v>
      </c>
    </row>
    <row r="105" spans="1:10" ht="22.5">
      <c r="A105" s="4" t="s">
        <v>131</v>
      </c>
      <c r="B105" s="5" t="s">
        <v>198</v>
      </c>
      <c r="C105" s="30" t="s">
        <v>111</v>
      </c>
      <c r="D105" s="31" t="s">
        <v>87</v>
      </c>
      <c r="E105" s="31" t="s">
        <v>57</v>
      </c>
      <c r="F105" s="14" t="s">
        <v>223</v>
      </c>
      <c r="G105" s="31" t="s">
        <v>28</v>
      </c>
      <c r="H105" s="23">
        <v>138.464</v>
      </c>
      <c r="I105" s="40">
        <v>12.59</v>
      </c>
      <c r="J105" s="21">
        <f t="shared" si="2"/>
        <v>9.092616131268777</v>
      </c>
    </row>
    <row r="106" spans="1:10" ht="73.5">
      <c r="A106" s="5" t="s">
        <v>132</v>
      </c>
      <c r="B106" s="5" t="s">
        <v>198</v>
      </c>
      <c r="C106" s="10" t="s">
        <v>273</v>
      </c>
      <c r="D106" s="9" t="s">
        <v>87</v>
      </c>
      <c r="E106" s="9" t="s">
        <v>57</v>
      </c>
      <c r="F106" s="9" t="s">
        <v>224</v>
      </c>
      <c r="G106" s="9"/>
      <c r="H106" s="22">
        <f>H107</f>
        <v>3500</v>
      </c>
      <c r="I106" s="20">
        <f>I107</f>
        <v>587.642</v>
      </c>
      <c r="J106" s="33">
        <f t="shared" si="2"/>
        <v>16.789771428571427</v>
      </c>
    </row>
    <row r="107" spans="1:10" ht="21">
      <c r="A107" s="4" t="s">
        <v>235</v>
      </c>
      <c r="B107" s="5" t="s">
        <v>198</v>
      </c>
      <c r="C107" s="52" t="s">
        <v>218</v>
      </c>
      <c r="D107" s="9" t="s">
        <v>87</v>
      </c>
      <c r="E107" s="9" t="s">
        <v>57</v>
      </c>
      <c r="F107" s="9" t="s">
        <v>224</v>
      </c>
      <c r="G107" s="9" t="s">
        <v>215</v>
      </c>
      <c r="H107" s="22">
        <f>H108+H109</f>
        <v>3500</v>
      </c>
      <c r="I107" s="20">
        <f>I108+I109</f>
        <v>587.642</v>
      </c>
      <c r="J107" s="33">
        <f t="shared" si="2"/>
        <v>16.789771428571427</v>
      </c>
    </row>
    <row r="108" spans="1:10" ht="22.5">
      <c r="A108" s="5" t="s">
        <v>234</v>
      </c>
      <c r="B108" s="5" t="s">
        <v>198</v>
      </c>
      <c r="C108" s="30" t="s">
        <v>218</v>
      </c>
      <c r="D108" s="31" t="s">
        <v>87</v>
      </c>
      <c r="E108" s="31" t="s">
        <v>57</v>
      </c>
      <c r="F108" s="14" t="s">
        <v>224</v>
      </c>
      <c r="G108" s="31" t="s">
        <v>41</v>
      </c>
      <c r="H108" s="23">
        <v>200</v>
      </c>
      <c r="I108" s="21">
        <v>0</v>
      </c>
      <c r="J108" s="21">
        <f t="shared" si="2"/>
        <v>0</v>
      </c>
    </row>
    <row r="109" spans="1:10" ht="22.5">
      <c r="A109" s="4" t="s">
        <v>133</v>
      </c>
      <c r="B109" s="5" t="s">
        <v>198</v>
      </c>
      <c r="C109" s="30" t="s">
        <v>218</v>
      </c>
      <c r="D109" s="31" t="s">
        <v>87</v>
      </c>
      <c r="E109" s="31" t="s">
        <v>57</v>
      </c>
      <c r="F109" s="14" t="s">
        <v>224</v>
      </c>
      <c r="G109" s="31" t="s">
        <v>215</v>
      </c>
      <c r="H109" s="23">
        <v>3300</v>
      </c>
      <c r="I109" s="21">
        <v>587.642</v>
      </c>
      <c r="J109" s="21">
        <f t="shared" si="2"/>
        <v>17.807333333333336</v>
      </c>
    </row>
    <row r="110" spans="1:10" ht="68.25" customHeight="1">
      <c r="A110" s="5" t="s">
        <v>134</v>
      </c>
      <c r="B110" s="5" t="s">
        <v>198</v>
      </c>
      <c r="C110" s="10" t="s">
        <v>272</v>
      </c>
      <c r="D110" s="9" t="s">
        <v>87</v>
      </c>
      <c r="E110" s="9" t="s">
        <v>57</v>
      </c>
      <c r="F110" s="9" t="s">
        <v>225</v>
      </c>
      <c r="G110" s="9"/>
      <c r="H110" s="22">
        <f>H111</f>
        <v>60</v>
      </c>
      <c r="I110" s="20">
        <f>I111</f>
        <v>10</v>
      </c>
      <c r="J110" s="33">
        <f t="shared" si="2"/>
        <v>16.666666666666664</v>
      </c>
    </row>
    <row r="111" spans="1:10" ht="59.25" customHeight="1">
      <c r="A111" s="4" t="s">
        <v>135</v>
      </c>
      <c r="B111" s="5" t="s">
        <v>198</v>
      </c>
      <c r="C111" s="10" t="s">
        <v>161</v>
      </c>
      <c r="D111" s="9" t="s">
        <v>87</v>
      </c>
      <c r="E111" s="9" t="s">
        <v>57</v>
      </c>
      <c r="F111" s="9" t="s">
        <v>225</v>
      </c>
      <c r="G111" s="9" t="s">
        <v>163</v>
      </c>
      <c r="H111" s="22">
        <f>H112</f>
        <v>60</v>
      </c>
      <c r="I111" s="20">
        <f>I112</f>
        <v>10</v>
      </c>
      <c r="J111" s="33">
        <f t="shared" si="2"/>
        <v>16.666666666666664</v>
      </c>
    </row>
    <row r="112" spans="1:10" ht="56.25">
      <c r="A112" s="5" t="s">
        <v>136</v>
      </c>
      <c r="B112" s="5" t="s">
        <v>198</v>
      </c>
      <c r="C112" s="15" t="s">
        <v>162</v>
      </c>
      <c r="D112" s="31" t="s">
        <v>87</v>
      </c>
      <c r="E112" s="31" t="s">
        <v>57</v>
      </c>
      <c r="F112" s="14" t="s">
        <v>225</v>
      </c>
      <c r="G112" s="31" t="s">
        <v>163</v>
      </c>
      <c r="H112" s="23">
        <v>60</v>
      </c>
      <c r="I112" s="21">
        <v>10</v>
      </c>
      <c r="J112" s="21">
        <f t="shared" si="2"/>
        <v>16.666666666666664</v>
      </c>
    </row>
    <row r="113" spans="1:10" ht="78" customHeight="1">
      <c r="A113" s="4" t="s">
        <v>137</v>
      </c>
      <c r="B113" s="5" t="s">
        <v>198</v>
      </c>
      <c r="C113" s="10" t="s">
        <v>271</v>
      </c>
      <c r="D113" s="9" t="s">
        <v>87</v>
      </c>
      <c r="E113" s="9" t="s">
        <v>57</v>
      </c>
      <c r="F113" s="9" t="s">
        <v>226</v>
      </c>
      <c r="G113" s="9"/>
      <c r="H113" s="22">
        <f>H114</f>
        <v>120</v>
      </c>
      <c r="I113" s="20">
        <f>I114</f>
        <v>0</v>
      </c>
      <c r="J113" s="33">
        <f t="shared" si="2"/>
        <v>0</v>
      </c>
    </row>
    <row r="114" spans="1:10" ht="57.75" customHeight="1">
      <c r="A114" s="5" t="s">
        <v>138</v>
      </c>
      <c r="B114" s="5" t="s">
        <v>198</v>
      </c>
      <c r="C114" s="10" t="s">
        <v>161</v>
      </c>
      <c r="D114" s="9" t="s">
        <v>87</v>
      </c>
      <c r="E114" s="9" t="s">
        <v>57</v>
      </c>
      <c r="F114" s="9" t="s">
        <v>226</v>
      </c>
      <c r="G114" s="9" t="s">
        <v>163</v>
      </c>
      <c r="H114" s="22">
        <f>H115</f>
        <v>120</v>
      </c>
      <c r="I114" s="20">
        <f>I115</f>
        <v>0</v>
      </c>
      <c r="J114" s="33">
        <f t="shared" si="2"/>
        <v>0</v>
      </c>
    </row>
    <row r="115" spans="1:10" ht="48" customHeight="1">
      <c r="A115" s="4" t="s">
        <v>139</v>
      </c>
      <c r="B115" s="5" t="s">
        <v>198</v>
      </c>
      <c r="C115" s="15" t="s">
        <v>162</v>
      </c>
      <c r="D115" s="31" t="s">
        <v>87</v>
      </c>
      <c r="E115" s="31" t="s">
        <v>57</v>
      </c>
      <c r="F115" s="14" t="s">
        <v>226</v>
      </c>
      <c r="G115" s="31" t="s">
        <v>163</v>
      </c>
      <c r="H115" s="23">
        <v>120</v>
      </c>
      <c r="I115" s="21">
        <v>0</v>
      </c>
      <c r="J115" s="21">
        <f t="shared" si="2"/>
        <v>0</v>
      </c>
    </row>
    <row r="116" spans="1:10" ht="78" customHeight="1">
      <c r="A116" s="5" t="s">
        <v>141</v>
      </c>
      <c r="B116" s="5" t="s">
        <v>198</v>
      </c>
      <c r="C116" s="11" t="s">
        <v>270</v>
      </c>
      <c r="D116" s="9" t="s">
        <v>87</v>
      </c>
      <c r="E116" s="9" t="s">
        <v>57</v>
      </c>
      <c r="F116" s="9" t="s">
        <v>227</v>
      </c>
      <c r="G116" s="9"/>
      <c r="H116" s="22">
        <f>H117</f>
        <v>1446.822</v>
      </c>
      <c r="I116" s="20">
        <f>I117</f>
        <v>362</v>
      </c>
      <c r="J116" s="33">
        <f t="shared" si="2"/>
        <v>25.020354957278784</v>
      </c>
    </row>
    <row r="117" spans="1:10" ht="56.25" customHeight="1">
      <c r="A117" s="4" t="s">
        <v>143</v>
      </c>
      <c r="B117" s="5" t="s">
        <v>198</v>
      </c>
      <c r="C117" s="10" t="s">
        <v>161</v>
      </c>
      <c r="D117" s="9" t="s">
        <v>87</v>
      </c>
      <c r="E117" s="9" t="s">
        <v>57</v>
      </c>
      <c r="F117" s="9" t="s">
        <v>227</v>
      </c>
      <c r="G117" s="9" t="s">
        <v>163</v>
      </c>
      <c r="H117" s="22">
        <f>H118</f>
        <v>1446.822</v>
      </c>
      <c r="I117" s="20">
        <f>I118</f>
        <v>362</v>
      </c>
      <c r="J117" s="33">
        <f t="shared" si="2"/>
        <v>25.020354957278784</v>
      </c>
    </row>
    <row r="118" spans="1:10" ht="56.25">
      <c r="A118" s="5" t="s">
        <v>144</v>
      </c>
      <c r="B118" s="5" t="s">
        <v>198</v>
      </c>
      <c r="C118" s="15" t="s">
        <v>162</v>
      </c>
      <c r="D118" s="31" t="s">
        <v>87</v>
      </c>
      <c r="E118" s="31" t="s">
        <v>57</v>
      </c>
      <c r="F118" s="14" t="s">
        <v>227</v>
      </c>
      <c r="G118" s="31" t="s">
        <v>163</v>
      </c>
      <c r="H118" s="23">
        <v>1446.822</v>
      </c>
      <c r="I118" s="21">
        <v>362</v>
      </c>
      <c r="J118" s="28">
        <f t="shared" si="2"/>
        <v>25.020354957278784</v>
      </c>
    </row>
    <row r="119" spans="1:10" ht="31.5">
      <c r="A119" s="4" t="s">
        <v>146</v>
      </c>
      <c r="B119" s="5" t="s">
        <v>198</v>
      </c>
      <c r="C119" s="10" t="s">
        <v>117</v>
      </c>
      <c r="D119" s="9" t="s">
        <v>87</v>
      </c>
      <c r="E119" s="9" t="s">
        <v>57</v>
      </c>
      <c r="F119" s="9" t="s">
        <v>228</v>
      </c>
      <c r="G119" s="9"/>
      <c r="H119" s="22">
        <f>H120</f>
        <v>11580.178</v>
      </c>
      <c r="I119" s="20">
        <f>I120</f>
        <v>4500</v>
      </c>
      <c r="J119" s="33">
        <f t="shared" si="2"/>
        <v>38.859506304652655</v>
      </c>
    </row>
    <row r="120" spans="1:10" ht="52.5">
      <c r="A120" s="5" t="s">
        <v>147</v>
      </c>
      <c r="B120" s="5" t="s">
        <v>198</v>
      </c>
      <c r="C120" s="10" t="s">
        <v>161</v>
      </c>
      <c r="D120" s="9" t="s">
        <v>87</v>
      </c>
      <c r="E120" s="9" t="s">
        <v>57</v>
      </c>
      <c r="F120" s="9" t="s">
        <v>228</v>
      </c>
      <c r="G120" s="9" t="s">
        <v>163</v>
      </c>
      <c r="H120" s="22">
        <f>H121</f>
        <v>11580.178</v>
      </c>
      <c r="I120" s="20">
        <f>I121</f>
        <v>4500</v>
      </c>
      <c r="J120" s="33">
        <f t="shared" si="2"/>
        <v>38.859506304652655</v>
      </c>
    </row>
    <row r="121" spans="1:10" ht="56.25">
      <c r="A121" s="4" t="s">
        <v>149</v>
      </c>
      <c r="B121" s="5" t="s">
        <v>198</v>
      </c>
      <c r="C121" s="15" t="s">
        <v>162</v>
      </c>
      <c r="D121" s="31" t="s">
        <v>87</v>
      </c>
      <c r="E121" s="31" t="s">
        <v>57</v>
      </c>
      <c r="F121" s="14" t="s">
        <v>228</v>
      </c>
      <c r="G121" s="31" t="s">
        <v>163</v>
      </c>
      <c r="H121" s="23">
        <v>11580.178</v>
      </c>
      <c r="I121" s="21">
        <v>4500</v>
      </c>
      <c r="J121" s="21">
        <f t="shared" si="2"/>
        <v>38.859506304652655</v>
      </c>
    </row>
    <row r="122" spans="1:10" ht="68.25" customHeight="1">
      <c r="A122" s="5" t="s">
        <v>145</v>
      </c>
      <c r="B122" s="5" t="s">
        <v>198</v>
      </c>
      <c r="C122" s="10" t="s">
        <v>269</v>
      </c>
      <c r="D122" s="9" t="s">
        <v>87</v>
      </c>
      <c r="E122" s="9" t="s">
        <v>57</v>
      </c>
      <c r="F122" s="9" t="s">
        <v>121</v>
      </c>
      <c r="G122" s="9"/>
      <c r="H122" s="22">
        <f>H123</f>
        <v>172</v>
      </c>
      <c r="I122" s="20">
        <f>I123</f>
        <v>0</v>
      </c>
      <c r="J122" s="33">
        <f t="shared" si="2"/>
        <v>0</v>
      </c>
    </row>
    <row r="123" spans="1:10" ht="31.5">
      <c r="A123" s="4" t="s">
        <v>148</v>
      </c>
      <c r="B123" s="5" t="s">
        <v>198</v>
      </c>
      <c r="C123" s="10" t="s">
        <v>42</v>
      </c>
      <c r="D123" s="9" t="s">
        <v>87</v>
      </c>
      <c r="E123" s="9" t="s">
        <v>57</v>
      </c>
      <c r="F123" s="9" t="s">
        <v>261</v>
      </c>
      <c r="G123" s="9" t="s">
        <v>41</v>
      </c>
      <c r="H123" s="22">
        <f>H124</f>
        <v>172</v>
      </c>
      <c r="I123" s="20">
        <f>I124</f>
        <v>0</v>
      </c>
      <c r="J123" s="33">
        <f t="shared" si="2"/>
        <v>0</v>
      </c>
    </row>
    <row r="124" spans="1:10" ht="33.75">
      <c r="A124" s="5" t="s">
        <v>151</v>
      </c>
      <c r="B124" s="5" t="s">
        <v>198</v>
      </c>
      <c r="C124" s="26" t="s">
        <v>42</v>
      </c>
      <c r="D124" s="27" t="s">
        <v>87</v>
      </c>
      <c r="E124" s="27" t="s">
        <v>57</v>
      </c>
      <c r="F124" s="14" t="s">
        <v>261</v>
      </c>
      <c r="G124" s="27" t="s">
        <v>41</v>
      </c>
      <c r="H124" s="24">
        <v>172</v>
      </c>
      <c r="I124" s="35">
        <v>0</v>
      </c>
      <c r="J124" s="21">
        <f t="shared" si="2"/>
        <v>0</v>
      </c>
    </row>
    <row r="125" spans="1:10" s="29" customFormat="1" ht="115.5">
      <c r="A125" s="4" t="s">
        <v>152</v>
      </c>
      <c r="B125" s="5" t="s">
        <v>198</v>
      </c>
      <c r="C125" s="47" t="s">
        <v>251</v>
      </c>
      <c r="D125" s="9" t="s">
        <v>171</v>
      </c>
      <c r="E125" s="9" t="s">
        <v>57</v>
      </c>
      <c r="F125" s="9" t="s">
        <v>231</v>
      </c>
      <c r="G125" s="9"/>
      <c r="H125" s="22">
        <f>H126</f>
        <v>500</v>
      </c>
      <c r="I125" s="33">
        <f>I126</f>
        <v>0</v>
      </c>
      <c r="J125" s="33">
        <f aca="true" t="shared" si="3" ref="J125:J146">I125/H125*100</f>
        <v>0</v>
      </c>
    </row>
    <row r="126" spans="1:10" s="29" customFormat="1" ht="31.5">
      <c r="A126" s="5" t="s">
        <v>153</v>
      </c>
      <c r="B126" s="5" t="s">
        <v>198</v>
      </c>
      <c r="C126" s="47" t="s">
        <v>42</v>
      </c>
      <c r="D126" s="9" t="s">
        <v>171</v>
      </c>
      <c r="E126" s="9" t="s">
        <v>57</v>
      </c>
      <c r="F126" s="9" t="s">
        <v>231</v>
      </c>
      <c r="G126" s="9" t="s">
        <v>41</v>
      </c>
      <c r="H126" s="22">
        <f>H127</f>
        <v>500</v>
      </c>
      <c r="I126" s="33">
        <f>I127</f>
        <v>0</v>
      </c>
      <c r="J126" s="33">
        <f t="shared" si="3"/>
        <v>0</v>
      </c>
    </row>
    <row r="127" spans="1:10" ht="33.75">
      <c r="A127" s="4" t="s">
        <v>154</v>
      </c>
      <c r="B127" s="5" t="s">
        <v>198</v>
      </c>
      <c r="C127" s="41" t="s">
        <v>42</v>
      </c>
      <c r="D127" s="14" t="s">
        <v>171</v>
      </c>
      <c r="E127" s="14" t="s">
        <v>57</v>
      </c>
      <c r="F127" s="14" t="s">
        <v>231</v>
      </c>
      <c r="G127" s="14" t="s">
        <v>41</v>
      </c>
      <c r="H127" s="25">
        <v>500</v>
      </c>
      <c r="I127" s="21">
        <v>0</v>
      </c>
      <c r="J127" s="21">
        <f t="shared" si="3"/>
        <v>0</v>
      </c>
    </row>
    <row r="128" spans="1:10" ht="12.75">
      <c r="A128" s="5" t="s">
        <v>155</v>
      </c>
      <c r="B128" s="5" t="s">
        <v>198</v>
      </c>
      <c r="C128" s="10" t="s">
        <v>140</v>
      </c>
      <c r="D128" s="9" t="s">
        <v>72</v>
      </c>
      <c r="E128" s="9"/>
      <c r="F128" s="42"/>
      <c r="G128" s="9"/>
      <c r="H128" s="22">
        <f aca="true" t="shared" si="4" ref="H128:I130">H129</f>
        <v>9682.866</v>
      </c>
      <c r="I128" s="20">
        <f t="shared" si="4"/>
        <v>1614</v>
      </c>
      <c r="J128" s="33">
        <f t="shared" si="3"/>
        <v>16.668618568097504</v>
      </c>
    </row>
    <row r="129" spans="1:10" ht="21">
      <c r="A129" s="4" t="s">
        <v>156</v>
      </c>
      <c r="B129" s="5" t="s">
        <v>198</v>
      </c>
      <c r="C129" s="10" t="s">
        <v>142</v>
      </c>
      <c r="D129" s="9" t="s">
        <v>72</v>
      </c>
      <c r="E129" s="9" t="s">
        <v>21</v>
      </c>
      <c r="F129" s="9" t="s">
        <v>207</v>
      </c>
      <c r="G129" s="9"/>
      <c r="H129" s="22">
        <f t="shared" si="4"/>
        <v>9682.866</v>
      </c>
      <c r="I129" s="20">
        <f t="shared" si="4"/>
        <v>1614</v>
      </c>
      <c r="J129" s="33">
        <f t="shared" si="3"/>
        <v>16.668618568097504</v>
      </c>
    </row>
    <row r="130" spans="1:10" ht="105">
      <c r="A130" s="5" t="s">
        <v>150</v>
      </c>
      <c r="B130" s="5" t="s">
        <v>198</v>
      </c>
      <c r="C130" s="11" t="s">
        <v>268</v>
      </c>
      <c r="D130" s="9" t="s">
        <v>72</v>
      </c>
      <c r="E130" s="9" t="s">
        <v>21</v>
      </c>
      <c r="F130" s="9" t="s">
        <v>207</v>
      </c>
      <c r="G130" s="9" t="s">
        <v>168</v>
      </c>
      <c r="H130" s="22">
        <f t="shared" si="4"/>
        <v>9682.866</v>
      </c>
      <c r="I130" s="20">
        <f t="shared" si="4"/>
        <v>1614</v>
      </c>
      <c r="J130" s="33">
        <f t="shared" si="3"/>
        <v>16.668618568097504</v>
      </c>
    </row>
    <row r="131" spans="1:10" s="43" customFormat="1" ht="22.5">
      <c r="A131" s="4" t="s">
        <v>172</v>
      </c>
      <c r="B131" s="5" t="s">
        <v>198</v>
      </c>
      <c r="C131" s="15" t="s">
        <v>167</v>
      </c>
      <c r="D131" s="14" t="s">
        <v>72</v>
      </c>
      <c r="E131" s="14" t="s">
        <v>21</v>
      </c>
      <c r="F131" s="14" t="s">
        <v>207</v>
      </c>
      <c r="G131" s="14" t="s">
        <v>168</v>
      </c>
      <c r="H131" s="25">
        <v>9682.866</v>
      </c>
      <c r="I131" s="21">
        <v>1614</v>
      </c>
      <c r="J131" s="21">
        <f t="shared" si="3"/>
        <v>16.668618568097504</v>
      </c>
    </row>
    <row r="132" spans="1:10" ht="17.25" customHeight="1">
      <c r="A132" s="5" t="s">
        <v>26</v>
      </c>
      <c r="B132" s="5" t="s">
        <v>198</v>
      </c>
      <c r="C132" s="10" t="s">
        <v>188</v>
      </c>
      <c r="D132" s="9" t="s">
        <v>12</v>
      </c>
      <c r="E132" s="9"/>
      <c r="F132" s="9"/>
      <c r="G132" s="9"/>
      <c r="H132" s="22">
        <f aca="true" t="shared" si="5" ref="H132:I136">H133</f>
        <v>330</v>
      </c>
      <c r="I132" s="33">
        <f t="shared" si="5"/>
        <v>72.125</v>
      </c>
      <c r="J132" s="33">
        <f t="shared" si="3"/>
        <v>21.856060606060606</v>
      </c>
    </row>
    <row r="133" spans="1:10" ht="21">
      <c r="A133" s="4" t="s">
        <v>36</v>
      </c>
      <c r="B133" s="5" t="s">
        <v>198</v>
      </c>
      <c r="C133" s="10" t="s">
        <v>189</v>
      </c>
      <c r="D133" s="9" t="s">
        <v>12</v>
      </c>
      <c r="E133" s="9" t="s">
        <v>21</v>
      </c>
      <c r="F133" s="9" t="s">
        <v>206</v>
      </c>
      <c r="G133" s="9" t="s">
        <v>20</v>
      </c>
      <c r="H133" s="22">
        <f t="shared" si="5"/>
        <v>330</v>
      </c>
      <c r="I133" s="33">
        <f t="shared" si="5"/>
        <v>72.125</v>
      </c>
      <c r="J133" s="33">
        <f t="shared" si="3"/>
        <v>21.856060606060606</v>
      </c>
    </row>
    <row r="134" spans="1:10" ht="21">
      <c r="A134" s="5" t="s">
        <v>256</v>
      </c>
      <c r="B134" s="5" t="s">
        <v>198</v>
      </c>
      <c r="C134" s="10" t="s">
        <v>190</v>
      </c>
      <c r="D134" s="9" t="s">
        <v>12</v>
      </c>
      <c r="E134" s="9" t="s">
        <v>21</v>
      </c>
      <c r="F134" s="9" t="s">
        <v>206</v>
      </c>
      <c r="G134" s="9" t="s">
        <v>191</v>
      </c>
      <c r="H134" s="22">
        <f t="shared" si="5"/>
        <v>330</v>
      </c>
      <c r="I134" s="33">
        <f t="shared" si="5"/>
        <v>72.125</v>
      </c>
      <c r="J134" s="33">
        <f t="shared" si="3"/>
        <v>21.856060606060606</v>
      </c>
    </row>
    <row r="135" spans="1:10" ht="14.25" customHeight="1">
      <c r="A135" s="4" t="s">
        <v>199</v>
      </c>
      <c r="B135" s="5" t="s">
        <v>198</v>
      </c>
      <c r="C135" s="10" t="s">
        <v>192</v>
      </c>
      <c r="D135" s="9" t="s">
        <v>12</v>
      </c>
      <c r="E135" s="9" t="s">
        <v>21</v>
      </c>
      <c r="F135" s="9" t="s">
        <v>206</v>
      </c>
      <c r="G135" s="9" t="s">
        <v>193</v>
      </c>
      <c r="H135" s="22">
        <f t="shared" si="5"/>
        <v>330</v>
      </c>
      <c r="I135" s="33">
        <f t="shared" si="5"/>
        <v>72.125</v>
      </c>
      <c r="J135" s="33">
        <f t="shared" si="3"/>
        <v>21.856060606060606</v>
      </c>
    </row>
    <row r="136" spans="1:10" ht="14.25" customHeight="1">
      <c r="A136" s="5" t="s">
        <v>181</v>
      </c>
      <c r="B136" s="5" t="s">
        <v>198</v>
      </c>
      <c r="C136" s="10" t="s">
        <v>194</v>
      </c>
      <c r="D136" s="9" t="s">
        <v>12</v>
      </c>
      <c r="E136" s="9" t="s">
        <v>21</v>
      </c>
      <c r="F136" s="9" t="s">
        <v>206</v>
      </c>
      <c r="G136" s="9" t="s">
        <v>195</v>
      </c>
      <c r="H136" s="22">
        <f t="shared" si="5"/>
        <v>330</v>
      </c>
      <c r="I136" s="33">
        <f t="shared" si="5"/>
        <v>72.125</v>
      </c>
      <c r="J136" s="33">
        <f t="shared" si="3"/>
        <v>21.856060606060606</v>
      </c>
    </row>
    <row r="137" spans="1:10" ht="23.25" customHeight="1">
      <c r="A137" s="4" t="s">
        <v>182</v>
      </c>
      <c r="B137" s="5" t="s">
        <v>198</v>
      </c>
      <c r="C137" s="10" t="s">
        <v>196</v>
      </c>
      <c r="D137" s="9" t="s">
        <v>12</v>
      </c>
      <c r="E137" s="9" t="s">
        <v>21</v>
      </c>
      <c r="F137" s="9" t="s">
        <v>206</v>
      </c>
      <c r="G137" s="9" t="s">
        <v>195</v>
      </c>
      <c r="H137" s="22">
        <v>330</v>
      </c>
      <c r="I137" s="33">
        <f>I138</f>
        <v>72.125</v>
      </c>
      <c r="J137" s="33">
        <f t="shared" si="3"/>
        <v>21.856060606060606</v>
      </c>
    </row>
    <row r="138" spans="1:10" ht="22.5">
      <c r="A138" s="5" t="s">
        <v>200</v>
      </c>
      <c r="B138" s="5" t="s">
        <v>198</v>
      </c>
      <c r="C138" s="15" t="s">
        <v>197</v>
      </c>
      <c r="D138" s="14" t="s">
        <v>12</v>
      </c>
      <c r="E138" s="14" t="s">
        <v>21</v>
      </c>
      <c r="F138" s="14" t="s">
        <v>206</v>
      </c>
      <c r="G138" s="14" t="s">
        <v>195</v>
      </c>
      <c r="H138" s="25">
        <v>330</v>
      </c>
      <c r="I138" s="21">
        <v>72.125</v>
      </c>
      <c r="J138" s="21">
        <f t="shared" si="3"/>
        <v>21.856060606060606</v>
      </c>
    </row>
    <row r="139" spans="1:10" ht="12.75">
      <c r="A139" s="4" t="s">
        <v>201</v>
      </c>
      <c r="B139" s="5" t="s">
        <v>198</v>
      </c>
      <c r="C139" s="10" t="s">
        <v>157</v>
      </c>
      <c r="D139" s="9" t="s">
        <v>33</v>
      </c>
      <c r="E139" s="9"/>
      <c r="F139" s="9"/>
      <c r="G139" s="9"/>
      <c r="H139" s="22">
        <f>H140+H143</f>
        <v>6055.709</v>
      </c>
      <c r="I139" s="20">
        <f>I140+I143</f>
        <v>1300</v>
      </c>
      <c r="J139" s="33">
        <f t="shared" si="3"/>
        <v>21.467345937527714</v>
      </c>
    </row>
    <row r="140" spans="1:10" ht="12.75">
      <c r="A140" s="5" t="s">
        <v>28</v>
      </c>
      <c r="B140" s="5" t="s">
        <v>198</v>
      </c>
      <c r="C140" s="10" t="s">
        <v>158</v>
      </c>
      <c r="D140" s="9" t="s">
        <v>33</v>
      </c>
      <c r="E140" s="9" t="s">
        <v>21</v>
      </c>
      <c r="F140" s="9"/>
      <c r="G140" s="9"/>
      <c r="H140" s="22">
        <f>H141</f>
        <v>5991.709</v>
      </c>
      <c r="I140" s="20">
        <f>I141</f>
        <v>1300</v>
      </c>
      <c r="J140" s="33">
        <f t="shared" si="3"/>
        <v>21.69664781784296</v>
      </c>
    </row>
    <row r="141" spans="1:10" ht="55.5" customHeight="1">
      <c r="A141" s="4" t="s">
        <v>183</v>
      </c>
      <c r="B141" s="5" t="s">
        <v>198</v>
      </c>
      <c r="C141" s="10" t="s">
        <v>267</v>
      </c>
      <c r="D141" s="9" t="s">
        <v>33</v>
      </c>
      <c r="E141" s="9" t="s">
        <v>21</v>
      </c>
      <c r="F141" s="9" t="s">
        <v>205</v>
      </c>
      <c r="G141" s="9" t="s">
        <v>168</v>
      </c>
      <c r="H141" s="22">
        <f>H142</f>
        <v>5991.709</v>
      </c>
      <c r="I141" s="20">
        <f>I142</f>
        <v>1300</v>
      </c>
      <c r="J141" s="33">
        <f t="shared" si="3"/>
        <v>21.69664781784296</v>
      </c>
    </row>
    <row r="142" spans="1:10" s="43" customFormat="1" ht="14.25" customHeight="1">
      <c r="A142" s="5" t="s">
        <v>184</v>
      </c>
      <c r="B142" s="5" t="s">
        <v>198</v>
      </c>
      <c r="C142" s="15" t="s">
        <v>167</v>
      </c>
      <c r="D142" s="14" t="s">
        <v>33</v>
      </c>
      <c r="E142" s="14" t="s">
        <v>21</v>
      </c>
      <c r="F142" s="14" t="s">
        <v>205</v>
      </c>
      <c r="G142" s="14" t="s">
        <v>168</v>
      </c>
      <c r="H142" s="25">
        <v>5991.709</v>
      </c>
      <c r="I142" s="21">
        <v>1300</v>
      </c>
      <c r="J142" s="21">
        <f t="shared" si="3"/>
        <v>21.69664781784296</v>
      </c>
    </row>
    <row r="143" spans="1:10" ht="12.75">
      <c r="A143" s="4" t="s">
        <v>202</v>
      </c>
      <c r="B143" s="5" t="s">
        <v>198</v>
      </c>
      <c r="C143" s="10" t="s">
        <v>159</v>
      </c>
      <c r="D143" s="9" t="s">
        <v>33</v>
      </c>
      <c r="E143" s="9" t="s">
        <v>23</v>
      </c>
      <c r="F143" s="9"/>
      <c r="G143" s="9"/>
      <c r="H143" s="22">
        <f aca="true" t="shared" si="6" ref="H143:I145">H144</f>
        <v>64</v>
      </c>
      <c r="I143" s="20">
        <f t="shared" si="6"/>
        <v>0</v>
      </c>
      <c r="J143" s="33">
        <f t="shared" si="3"/>
        <v>0</v>
      </c>
    </row>
    <row r="144" spans="1:10" ht="73.5">
      <c r="A144" s="5" t="s">
        <v>203</v>
      </c>
      <c r="B144" s="5" t="s">
        <v>198</v>
      </c>
      <c r="C144" s="10" t="s">
        <v>169</v>
      </c>
      <c r="D144" s="9" t="s">
        <v>33</v>
      </c>
      <c r="E144" s="9" t="s">
        <v>23</v>
      </c>
      <c r="F144" s="9" t="s">
        <v>204</v>
      </c>
      <c r="G144" s="9"/>
      <c r="H144" s="22">
        <f t="shared" si="6"/>
        <v>64</v>
      </c>
      <c r="I144" s="20">
        <f t="shared" si="6"/>
        <v>0</v>
      </c>
      <c r="J144" s="33">
        <f t="shared" si="3"/>
        <v>0</v>
      </c>
    </row>
    <row r="145" spans="1:10" ht="31.5">
      <c r="A145" s="4" t="s">
        <v>185</v>
      </c>
      <c r="B145" s="5" t="s">
        <v>198</v>
      </c>
      <c r="C145" s="10" t="s">
        <v>42</v>
      </c>
      <c r="D145" s="9" t="s">
        <v>33</v>
      </c>
      <c r="E145" s="9" t="s">
        <v>23</v>
      </c>
      <c r="F145" s="9" t="s">
        <v>204</v>
      </c>
      <c r="G145" s="9" t="s">
        <v>41</v>
      </c>
      <c r="H145" s="22">
        <f t="shared" si="6"/>
        <v>64</v>
      </c>
      <c r="I145" s="20">
        <f t="shared" si="6"/>
        <v>0</v>
      </c>
      <c r="J145" s="33">
        <f t="shared" si="3"/>
        <v>0</v>
      </c>
    </row>
    <row r="146" spans="1:10" ht="12.75" customHeight="1">
      <c r="A146" s="5" t="s">
        <v>186</v>
      </c>
      <c r="B146" s="5" t="s">
        <v>198</v>
      </c>
      <c r="C146" s="15" t="s">
        <v>42</v>
      </c>
      <c r="D146" s="14" t="s">
        <v>33</v>
      </c>
      <c r="E146" s="14" t="s">
        <v>23</v>
      </c>
      <c r="F146" s="14" t="s">
        <v>204</v>
      </c>
      <c r="G146" s="14" t="s">
        <v>41</v>
      </c>
      <c r="H146" s="25">
        <v>64</v>
      </c>
      <c r="I146" s="21">
        <v>0</v>
      </c>
      <c r="J146" s="21">
        <f t="shared" si="3"/>
        <v>0</v>
      </c>
    </row>
    <row r="147" ht="12.75" customHeight="1">
      <c r="B147" s="43"/>
    </row>
    <row r="148" ht="105.75" customHeight="1"/>
    <row r="152" ht="53.25" customHeight="1"/>
    <row r="155" ht="76.5" customHeight="1"/>
    <row r="156" ht="31.5" customHeight="1"/>
    <row r="157" ht="33.75" customHeight="1"/>
    <row r="158" ht="33.75" customHeight="1"/>
    <row r="159" ht="33.75" customHeight="1"/>
  </sheetData>
  <sheetProtection/>
  <mergeCells count="12">
    <mergeCell ref="I10:I11"/>
    <mergeCell ref="J10:J11"/>
    <mergeCell ref="C2:H2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2022-10-14T07:13:52Z</cp:lastPrinted>
  <dcterms:created xsi:type="dcterms:W3CDTF">2015-12-06T09:14:01Z</dcterms:created>
  <dcterms:modified xsi:type="dcterms:W3CDTF">2023-04-07T09:06:51Z</dcterms:modified>
  <cp:category/>
  <cp:version/>
  <cp:contentType/>
  <cp:contentStatus/>
</cp:coreProperties>
</file>