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4220" windowHeight="10065"/>
  </bookViews>
  <sheets>
    <sheet name="2023 Приложение №9" sheetId="4" r:id="rId1"/>
    <sheet name="Лист1" sheetId="5" r:id="rId2"/>
  </sheets>
  <definedNames>
    <definedName name="_xlnm._FilterDatabase" localSheetId="0" hidden="1">'2023 Приложение №9'!$D$1:$D$258</definedName>
    <definedName name="_xlnm.Print_Area" localSheetId="0">'2023 Приложение №9'!$A$1:$G$258</definedName>
  </definedNames>
  <calcPr calcId="124519"/>
</workbook>
</file>

<file path=xl/calcChain.xml><?xml version="1.0" encoding="utf-8"?>
<calcChain xmlns="http://schemas.openxmlformats.org/spreadsheetml/2006/main">
  <c r="G13" i="4"/>
  <c r="G15"/>
  <c r="G102"/>
  <c r="G101" s="1"/>
  <c r="G100" s="1"/>
  <c r="G99" s="1"/>
  <c r="G98" s="1"/>
  <c r="G205"/>
  <c r="G212"/>
  <c r="G211" s="1"/>
  <c r="G210" s="1"/>
  <c r="G107"/>
  <c r="G105"/>
  <c r="G153"/>
  <c r="G152" s="1"/>
  <c r="G154"/>
  <c r="G150"/>
  <c r="G149" s="1"/>
  <c r="G147"/>
  <c r="G220"/>
  <c r="G222"/>
  <c r="G6" i="5"/>
  <c r="G4"/>
  <c r="G3"/>
  <c r="G2"/>
  <c r="G1"/>
  <c r="G65" i="4"/>
  <c r="G63"/>
  <c r="G61"/>
  <c r="G58"/>
  <c r="G21"/>
  <c r="G17" s="1"/>
  <c r="G144"/>
  <c r="G27"/>
  <c r="G26" s="1"/>
  <c r="G218"/>
  <c r="G226"/>
  <c r="G225" s="1"/>
  <c r="G224" s="1"/>
  <c r="G141"/>
  <c r="G140" s="1"/>
  <c r="G139" s="1"/>
  <c r="G138"/>
  <c r="G137" s="1"/>
  <c r="G23"/>
  <c r="G35"/>
  <c r="G34" s="1"/>
  <c r="G28"/>
  <c r="G29"/>
  <c r="G30"/>
  <c r="G19"/>
  <c r="G18"/>
  <c r="G240"/>
  <c r="G239" s="1"/>
  <c r="G76"/>
  <c r="G75" s="1"/>
  <c r="G74" s="1"/>
  <c r="G73" s="1"/>
  <c r="G72" s="1"/>
  <c r="G70"/>
  <c r="G69" s="1"/>
  <c r="G68" s="1"/>
  <c r="G67" s="1"/>
  <c r="G257"/>
  <c r="G256" s="1"/>
  <c r="G255" s="1"/>
  <c r="G254" s="1"/>
  <c r="G253" s="1"/>
  <c r="G252" s="1"/>
  <c r="G167"/>
  <c r="G166" s="1"/>
  <c r="G165" s="1"/>
  <c r="G164" s="1"/>
  <c r="G163" s="1"/>
  <c r="G119"/>
  <c r="G118" s="1"/>
  <c r="G117" s="1"/>
  <c r="G116" s="1"/>
  <c r="G174"/>
  <c r="G173" s="1"/>
  <c r="G172" s="1"/>
  <c r="G171" s="1"/>
  <c r="G170" s="1"/>
  <c r="G169" s="1"/>
  <c r="G161"/>
  <c r="G160" s="1"/>
  <c r="G159" s="1"/>
  <c r="G158" s="1"/>
  <c r="G157" s="1"/>
  <c r="G51"/>
  <c r="G50" s="1"/>
  <c r="G49" s="1"/>
  <c r="G48" s="1"/>
  <c r="G56"/>
  <c r="G55" s="1"/>
  <c r="G54" s="1"/>
  <c r="G53" s="1"/>
  <c r="G46"/>
  <c r="G45" s="1"/>
  <c r="G44" s="1"/>
  <c r="G43" s="1"/>
  <c r="G41"/>
  <c r="G40" s="1"/>
  <c r="G39" s="1"/>
  <c r="G38" s="1"/>
  <c r="G114"/>
  <c r="G113" s="1"/>
  <c r="G112" s="1"/>
  <c r="G111" s="1"/>
  <c r="G250"/>
  <c r="G249" s="1"/>
  <c r="G248" s="1"/>
  <c r="G247" s="1"/>
  <c r="G96"/>
  <c r="G95" s="1"/>
  <c r="G94" s="1"/>
  <c r="G93" s="1"/>
  <c r="G92" s="1"/>
  <c r="G90"/>
  <c r="G89" s="1"/>
  <c r="G88" s="1"/>
  <c r="G87" s="1"/>
  <c r="G86" s="1"/>
  <c r="G84"/>
  <c r="G83" s="1"/>
  <c r="G82" s="1"/>
  <c r="G81" s="1"/>
  <c r="G80" s="1"/>
  <c r="G245"/>
  <c r="G243"/>
  <c r="G241"/>
  <c r="G237"/>
  <c r="G236" s="1"/>
  <c r="G235" s="1"/>
  <c r="G234" s="1"/>
  <c r="G233" s="1"/>
  <c r="G231"/>
  <c r="G230" s="1"/>
  <c r="G229" s="1"/>
  <c r="G228" s="1"/>
  <c r="G208"/>
  <c r="G207" s="1"/>
  <c r="G206" s="1"/>
  <c r="G203"/>
  <c r="G202" s="1"/>
  <c r="G201" s="1"/>
  <c r="G200" s="1"/>
  <c r="G197"/>
  <c r="G196" s="1"/>
  <c r="G198"/>
  <c r="G193"/>
  <c r="G192" s="1"/>
  <c r="G191" s="1"/>
  <c r="G187"/>
  <c r="G186" s="1"/>
  <c r="G185" s="1"/>
  <c r="G184" s="1"/>
  <c r="G182"/>
  <c r="G181" s="1"/>
  <c r="G180" s="1"/>
  <c r="G179" s="1"/>
  <c r="C257"/>
  <c r="C256" s="1"/>
  <c r="C255" s="1"/>
  <c r="C254" s="1"/>
  <c r="G135"/>
  <c r="G134" s="1"/>
  <c r="G132"/>
  <c r="G131" s="1"/>
  <c r="G129"/>
  <c r="G128" s="1"/>
  <c r="G126"/>
  <c r="G125" s="1"/>
  <c r="G123"/>
  <c r="G122" s="1"/>
  <c r="G33" l="1"/>
  <c r="G32" s="1"/>
  <c r="G110"/>
  <c r="G104"/>
  <c r="G60"/>
  <c r="G143"/>
  <c r="G121" s="1"/>
  <c r="G79"/>
  <c r="G217"/>
  <c r="G216" s="1"/>
  <c r="G215" s="1"/>
  <c r="G189" s="1"/>
  <c r="G178"/>
  <c r="G156"/>
  <c r="G16"/>
  <c r="G14" s="1"/>
  <c r="G177" l="1"/>
  <c r="G176" s="1"/>
  <c r="G12" l="1"/>
</calcChain>
</file>

<file path=xl/sharedStrings.xml><?xml version="1.0" encoding="utf-8"?>
<sst xmlns="http://schemas.openxmlformats.org/spreadsheetml/2006/main" count="1099" uniqueCount="441">
  <si>
    <t xml:space="preserve">Непрограммные расходы </t>
  </si>
  <si>
    <t>тыс.руб.</t>
  </si>
  <si>
    <t>5</t>
  </si>
  <si>
    <t>№ п/п</t>
  </si>
  <si>
    <t>1</t>
  </si>
  <si>
    <t>Наименование показателя</t>
  </si>
  <si>
    <t>2</t>
  </si>
  <si>
    <t>КБК</t>
  </si>
  <si>
    <t>7</t>
  </si>
  <si>
    <t>КЦСР</t>
  </si>
  <si>
    <t>3</t>
  </si>
  <si>
    <t>КВР</t>
  </si>
  <si>
    <t>4</t>
  </si>
  <si>
    <t>Раздел</t>
  </si>
  <si>
    <t>Подраздел</t>
  </si>
  <si>
    <t>6</t>
  </si>
  <si>
    <t>ВСЕГО:</t>
  </si>
  <si>
    <t>10</t>
  </si>
  <si>
    <t>11</t>
  </si>
  <si>
    <t>13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</si>
  <si>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</si>
  <si>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</si>
  <si>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</si>
  <si>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</si>
  <si>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</si>
  <si>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</si>
  <si>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</si>
  <si>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</si>
  <si>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</si>
  <si>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</si>
  <si>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</si>
  <si>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</si>
  <si>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244</t>
  </si>
  <si>
    <t>03</t>
  </si>
  <si>
    <t>НАЦИОНАЛЬНАЯ ЭКОНОМИКА</t>
  </si>
  <si>
    <t>04</t>
  </si>
  <si>
    <t>09</t>
  </si>
  <si>
    <t>200</t>
  </si>
  <si>
    <t>240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</si>
  <si>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</si>
  <si>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государственных (муниципальных) нужд</t>
  </si>
  <si>
    <t>100</t>
  </si>
  <si>
    <t>120</t>
  </si>
  <si>
    <t>121</t>
  </si>
  <si>
    <t>122</t>
  </si>
  <si>
    <t>129</t>
  </si>
  <si>
    <t>ЖИЛИЩНО-КОММУНАЛЬНОЕ ХОЗЯЙСТВО</t>
  </si>
  <si>
    <t>05</t>
  </si>
  <si>
    <t>01</t>
  </si>
  <si>
    <t>167</t>
  </si>
  <si>
    <t>168</t>
  </si>
  <si>
    <t>169</t>
  </si>
  <si>
    <t>170</t>
  </si>
  <si>
    <t>174</t>
  </si>
  <si>
    <t>175</t>
  </si>
  <si>
    <t>176</t>
  </si>
  <si>
    <t>177</t>
  </si>
  <si>
    <t>178</t>
  </si>
  <si>
    <t>179</t>
  </si>
  <si>
    <t>190</t>
  </si>
  <si>
    <t>191</t>
  </si>
  <si>
    <t>197</t>
  </si>
  <si>
    <t>198</t>
  </si>
  <si>
    <t>199</t>
  </si>
  <si>
    <t>201</t>
  </si>
  <si>
    <t>02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</si>
  <si>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</si>
  <si>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</si>
  <si>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 xml:space="preserve">ОБЩЕГОСУДАРСТВЕННЫЕ ВОПРОСЫ
</t>
  </si>
  <si>
    <t>Функционирование высшего должностного лица субъекта Российской Федерации и муниципального образования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</si>
  <si>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</si>
  <si>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</si>
  <si>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</si>
  <si>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ФИЗИЧЕСКАЯ КУЛЬТУРА И СПОРТ</t>
  </si>
  <si>
    <t>08</t>
  </si>
  <si>
    <t>Резервные фонды</t>
  </si>
  <si>
    <t>Иные бюджетные ассигнования</t>
  </si>
  <si>
    <t>800</t>
  </si>
  <si>
    <t>870</t>
  </si>
  <si>
    <t>Выплаты муниципальных пенсий</t>
  </si>
  <si>
    <t>300</t>
  </si>
  <si>
    <t>310</t>
  </si>
  <si>
    <t>312</t>
  </si>
  <si>
    <t>Публичные нормативные социальные выплаты гражданам</t>
  </si>
  <si>
    <t>Социальное обеспечение и иные выплаты населению</t>
  </si>
  <si>
    <t>СОЦИАЛЬНАЯ ПОЛИТИКА</t>
  </si>
  <si>
    <t>Пенсионное обеспечение</t>
  </si>
  <si>
    <t>500</t>
  </si>
  <si>
    <t>540</t>
  </si>
  <si>
    <t>850</t>
  </si>
  <si>
    <t>Уплата налогов, сборов и иных платежей</t>
  </si>
  <si>
    <t>Административная комиссия</t>
  </si>
  <si>
    <t>Другие общегосударственные вопросы</t>
  </si>
  <si>
    <t>Коммунальное хозяйство</t>
  </si>
  <si>
    <t>853</t>
  </si>
  <si>
    <t>811</t>
  </si>
  <si>
    <t>Непрограммные расходы связанные с функционированием административной комиссии</t>
  </si>
  <si>
    <t>Резервный фонд Администрации Борского сельсовета</t>
  </si>
  <si>
    <t>Обеспечение деятельности Администрации Борского сельсовета</t>
  </si>
  <si>
    <t>Обеспечние деятельности Главы Борского сельсовета</t>
  </si>
  <si>
    <t>Функционирование Администрации Борского сельсовета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</si>
  <si>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</si>
  <si>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</si>
  <si>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</si>
  <si>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Массовый спорт</t>
  </si>
  <si>
    <t>611</t>
  </si>
  <si>
    <t>610</t>
  </si>
  <si>
    <t>600</t>
  </si>
  <si>
    <t>810</t>
  </si>
  <si>
    <t>Прочая закупка товаров, работ и услуг для обеспечения государственных (муниципальных) нужд</t>
  </si>
  <si>
    <t>0300000000</t>
  </si>
  <si>
    <t>8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</si>
  <si>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</si>
  <si>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192</t>
  </si>
  <si>
    <t>193</t>
  </si>
  <si>
    <t>194</t>
  </si>
  <si>
    <t>195</t>
  </si>
  <si>
    <t>196</t>
  </si>
  <si>
    <t>202</t>
  </si>
  <si>
    <t>06</t>
  </si>
  <si>
    <t>Иные межбюджетные трансферты</t>
  </si>
  <si>
    <t>Содержание подведомственных учреждений культуры</t>
  </si>
  <si>
    <t>Обеспечение деятельности Главы Борского сельсовета</t>
  </si>
  <si>
    <t xml:space="preserve">Возмещение убытков организациям, оказывающим услуги бань </t>
  </si>
  <si>
    <t>Расходы, связанные с возмещением убытковорганизациям, оказывающим услуги бань</t>
  </si>
  <si>
    <t>0100000000</t>
  </si>
  <si>
    <t>Подпрограмма 1 "Благоустройство на территории Борского сельсовета"</t>
  </si>
  <si>
    <t>0110000000</t>
  </si>
  <si>
    <t>Взносы на капитальный ремонт общего имущества муниципального жилищного фонда</t>
  </si>
  <si>
    <t>Закупка товаров, работ и услуг для обеспечения государственных (муниципальных) нужд</t>
  </si>
  <si>
    <t>Уличное освещение населенного пункта</t>
  </si>
  <si>
    <t>Компенсация убытков энергоснабжающих организаций  предоставляемым релизиозным организациям</t>
  </si>
  <si>
    <t>Расходы, связанные с возмещением убытков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</si>
  <si>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</si>
  <si>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Озеленение</t>
  </si>
  <si>
    <t>Содержание мест захоронения</t>
  </si>
  <si>
    <t>Муниципальное задание МБУ "Комплексный центр по благоустройству Борского сельсовета"</t>
  </si>
  <si>
    <t>Прочие мероприятия по благоустройству в населенном пункте</t>
  </si>
  <si>
    <t>Подпрограмма 2 "Содействие занятости населения Борского сельсовета"</t>
  </si>
  <si>
    <t>0120000000</t>
  </si>
  <si>
    <t>Организация общественных работ и временной занятости граждан, испытывающих трудности в поиске работы</t>
  </si>
  <si>
    <t>Иные выплаты населению</t>
  </si>
  <si>
    <t>Подпрограмма 3 "Транспортные услуги и содержание улично-дорожной сети"</t>
  </si>
  <si>
    <t>0130000000</t>
  </si>
  <si>
    <t>Возмещение убытков организациям, осуществляющим предоставление услуг пассажирских перевозок транспортными средствами, подчиняющимися расписанию</t>
  </si>
  <si>
    <t>ТРАНСПОРТ</t>
  </si>
  <si>
    <t>Расходы на содержание автомобильных дорог общего пользования местного значения городских округов, городских и сельских поселений за счет средств дорожного фонда Красноярского края</t>
  </si>
  <si>
    <t>ДОРОЖНЫЕ ФОНДЫ</t>
  </si>
  <si>
    <t>Расходы на капитальный ремонт и ремонт автомобильных дорог общего пользования местного значения городских округов, городских и сельских поселений за счет средств дорожного фонда Красноярского края</t>
  </si>
  <si>
    <t>Содержание автомобильных дорог общего пользования местного значения за счет средств местного бюджета</t>
  </si>
  <si>
    <t>Подпрограмма 4 "Улучшение экологической обстановки Борского сельсовета"</t>
  </si>
  <si>
    <t>0140000000</t>
  </si>
  <si>
    <t>Возмещение убытков организациям, осуществляющим вывоз и утилизацию ТБО</t>
  </si>
  <si>
    <t>Расходы, связанные с возмещением убытков организациям, осуществляющим вывоз и утилизацию ТБО</t>
  </si>
  <si>
    <t>Расходы на выполнение отдельных государственных полномочий по организации мероприятий по осуществлению деятельности по обращению с животными без владельцев</t>
  </si>
  <si>
    <t>ОХРАНА ОКРУЖАЮЩЕЙ СРЕДЫ</t>
  </si>
  <si>
    <t>Подпрограмма 5 "Защита населения и территории Борского сельсовета от чрезвычайных ситуаций природного и техногенного характера"</t>
  </si>
  <si>
    <t>0150000000</t>
  </si>
  <si>
    <t>НАЦИОНАЛЬНАЯ БЕЗОПАСНОСТЬ И ПРАВООХРАНИТЕЛЬНАЯ ДЕЯТЕЛЬНОСТЬ</t>
  </si>
  <si>
    <t>ОБЕСПЕЧЕНИЕ ПРОТИВОПОЖАРНОЙ БЕЗОПАСНОСТИ</t>
  </si>
  <si>
    <t>Софинансирование на обеспечение первичных мер пожарной безопасности</t>
  </si>
  <si>
    <t>0200000000</t>
  </si>
  <si>
    <t xml:space="preserve">Межбюджетные трансферты </t>
  </si>
  <si>
    <t>КУЛЬТУРА, КИНЕМАТОГРАФИЯ</t>
  </si>
  <si>
    <t>КУЛЬТУРА</t>
  </si>
  <si>
    <t>Обеспечение деятельности подведомственных учреждений</t>
  </si>
  <si>
    <t>ФИЗИЧЕСКАЯ КУЛЬТУРА</t>
  </si>
  <si>
    <t>Финансирование проведения физкультурно-массовых мероприятий</t>
  </si>
  <si>
    <t>Иные выплаты персоналу государственных (муниципальных) органов, за исключением фонда оплаты труда</t>
  </si>
  <si>
    <t>Уплата иных платежей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</si>
  <si>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</si>
  <si>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</si>
  <si>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</si>
  <si>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</si>
  <si>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</si>
  <si>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</si>
  <si>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</si>
  <si>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</si>
  <si>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</si>
  <si>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</si>
  <si>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</si>
  <si>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</si>
  <si>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</si>
  <si>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</si>
  <si>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</si>
  <si>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</si>
  <si>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</si>
  <si>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</si>
  <si>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</si>
  <si>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</si>
  <si>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</si>
  <si>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</si>
  <si>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</si>
  <si>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</si>
  <si>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</si>
  <si>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</si>
  <si>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</si>
  <si>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</si>
  <si>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70</t>
  </si>
  <si>
    <t>71</t>
  </si>
  <si>
    <t>72</t>
  </si>
  <si>
    <t>73</t>
  </si>
  <si>
    <t>74</t>
  </si>
  <si>
    <t>75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</si>
  <si>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</si>
  <si>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</si>
  <si>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</si>
  <si>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</si>
  <si>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</si>
  <si>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</si>
  <si>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</si>
  <si>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</si>
  <si>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</si>
  <si>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</si>
  <si>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</si>
  <si>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</si>
  <si>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</si>
  <si>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</si>
  <si>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</si>
  <si>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</si>
  <si>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</si>
  <si>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</si>
  <si>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</si>
  <si>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101</t>
  </si>
  <si>
    <t>102</t>
  </si>
  <si>
    <t>103</t>
  </si>
  <si>
    <t>104</t>
  </si>
  <si>
    <t>109</t>
  </si>
  <si>
    <t>110</t>
  </si>
  <si>
    <t>111</t>
  </si>
  <si>
    <t>117</t>
  </si>
  <si>
    <t>118</t>
  </si>
  <si>
    <t>119</t>
  </si>
  <si>
    <t>123</t>
  </si>
  <si>
    <t>124</t>
  </si>
  <si>
    <t>125</t>
  </si>
  <si>
    <t>126</t>
  </si>
  <si>
    <t>127</t>
  </si>
  <si>
    <t>128</t>
  </si>
  <si>
    <t>165</t>
  </si>
  <si>
    <t>166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</si>
  <si>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</si>
  <si>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</si>
  <si>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</si>
  <si>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</si>
  <si>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</si>
  <si>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</si>
  <si>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</si>
  <si>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</si>
  <si>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</si>
  <si>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</si>
  <si>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0110183010</t>
  </si>
  <si>
    <t>0110290050</t>
  </si>
  <si>
    <t>0110383360</t>
  </si>
  <si>
    <t>0110490060</t>
  </si>
  <si>
    <t>0110590070</t>
  </si>
  <si>
    <t>0110691100</t>
  </si>
  <si>
    <t>0110790080</t>
  </si>
  <si>
    <t>0120181660</t>
  </si>
  <si>
    <t>0130791020</t>
  </si>
  <si>
    <t>0140183190</t>
  </si>
  <si>
    <t>01509S4120</t>
  </si>
  <si>
    <t>0200190610</t>
  </si>
  <si>
    <t>0200290610</t>
  </si>
  <si>
    <t>0300181860</t>
  </si>
  <si>
    <t>9601091010</t>
  </si>
  <si>
    <t>9600000000</t>
  </si>
  <si>
    <t>9701000400</t>
  </si>
  <si>
    <t>247</t>
  </si>
  <si>
    <t>9920083530</t>
  </si>
  <si>
    <t>612</t>
  </si>
  <si>
    <t>0111081020</t>
  </si>
  <si>
    <t>КОММУНАЛЬНОЕ ХОЗЯЙСТВО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</si>
  <si>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</si>
  <si>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76</t>
  </si>
  <si>
    <t>77</t>
  </si>
  <si>
    <t>78</t>
  </si>
  <si>
    <t>79</t>
  </si>
  <si>
    <t>80</t>
  </si>
  <si>
    <t>Содержание жилищного фонда</t>
  </si>
  <si>
    <t>0110882940</t>
  </si>
  <si>
    <t>0130384560</t>
  </si>
  <si>
    <t>Услуги по подвозу воды в п. Бор</t>
  </si>
  <si>
    <t>000</t>
  </si>
  <si>
    <t>0111184700</t>
  </si>
  <si>
    <t>Расходы на подготовку проектной документации с инженерными изысканиями и государственной экспертизой на реконструкцию системы водоснабжения в п. Бор Туруханского района</t>
  </si>
  <si>
    <t>Распределение бюджетных ассигнований по целевым статьям (муниципальным программам поселения и непрограммным направлениям деятельности), группам и подгруппам видов расходов, разделам, подразделам классификации расходов бюджета поселения на 2023 год</t>
  </si>
  <si>
    <t>2023г.</t>
  </si>
  <si>
    <t>9</t>
  </si>
  <si>
    <t>Жилищное хозяйство</t>
  </si>
  <si>
    <t>12</t>
  </si>
  <si>
    <t>14</t>
  </si>
  <si>
    <t>15</t>
  </si>
  <si>
    <t>16</t>
  </si>
  <si>
    <t>17</t>
  </si>
  <si>
    <t>18</t>
  </si>
  <si>
    <t>19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</si>
  <si>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</si>
  <si>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</si>
  <si>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</si>
  <si>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</si>
  <si>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</si>
  <si>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</si>
  <si>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</si>
  <si>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</si>
  <si>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</si>
  <si>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</si>
  <si>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112</t>
  </si>
  <si>
    <t>113</t>
  </si>
  <si>
    <t>114</t>
  </si>
  <si>
    <t>115</t>
  </si>
  <si>
    <t>116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</si>
  <si>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</si>
  <si>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</si>
  <si>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</si>
  <si>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</si>
  <si>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</si>
  <si>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</si>
  <si>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</si>
  <si>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</si>
  <si>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</si>
  <si>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</si>
  <si>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</si>
  <si>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</si>
  <si>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</si>
  <si>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</si>
  <si>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</si>
  <si>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</si>
  <si>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</si>
  <si>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</si>
  <si>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</si>
  <si>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</si>
  <si>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</si>
  <si>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</si>
  <si>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</si>
  <si>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</si>
  <si>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</si>
  <si>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</si>
  <si>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</si>
  <si>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</si>
  <si>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</si>
  <si>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</si>
  <si>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</si>
  <si>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</si>
  <si>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</si>
  <si>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</si>
  <si>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</si>
  <si>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171</t>
  </si>
  <si>
    <t>172</t>
  </si>
  <si>
    <t>173</t>
  </si>
  <si>
    <t>Подпрограмма 7 "Обеспечение населения  чистой питьевой водой"</t>
  </si>
  <si>
    <t>Муниципальная программа "Обеспечение комфортной среды проживания на территории Борского сельсовета на 2023-2025 годы"</t>
  </si>
  <si>
    <t>107</t>
  </si>
  <si>
    <t>108</t>
  </si>
  <si>
    <t>203</t>
  </si>
  <si>
    <t>204</t>
  </si>
  <si>
    <t>Приложение № 7</t>
  </si>
  <si>
    <t>0130584620</t>
  </si>
  <si>
    <t>0140284860</t>
  </si>
  <si>
    <t>Пополнение, мотаж, обслуживание и ремонт системы оповещения людей на случай пожара в зданиях, строениях, сооружениях, приобретение речевого оповещения в рамках подпрограммы "Защита населения и территории Борского сельсовета от чрезвычайных ситуаций природного и техногенного характера" муниципальной программы "Обеспечение комфортной среды проживания на территории Борского сельсовета на 2023-2025 годы"</t>
  </si>
  <si>
    <t>Приобретение первичных средств пожаротушения в рамках подпрограммы "Защита населения и территории Борского сельсовета от чрезвычайных ситуаций природного и техногенного характера "муниципальной программы "Обеспечение комфортной среды проживания на территории Борского сельсовета на 2023-2025 годы"</t>
  </si>
  <si>
    <t>Ремонт, очистка снега подъездов к источникам противопожарного водоснабжения в рамках подпрограммы "Защита населения и территории Борского сельсовета от чрезвычайных ситуаций природного и техногенного характера" муниципальной программы "Обеспечение комфортной среды проживания на территории Борского сельсовета на 2023-2025 годы"</t>
  </si>
  <si>
    <t>Устройство минерализованных защитных полос в рамках подпрограммы "Защита населения и территории Борского сельсовета от чрезвычайных ситуаций природного и техногенного характера" муниципальной программы "Обеспечение комфортной среды проживания на территории Борского сельсовета на 2023-2025 годы"</t>
  </si>
  <si>
    <t>Приобретение специального кустореза и (или) бензоинструмента для уборки сухой растительности и покоса травы на землях общего пользования в рамках подпрограммы "Защита населения и территории Борского сельсовета от чрезвычайных ситуаций природного и техногенного характера" муниципальной программы "Обеспечение комфортной среды проживания на территории Борского сельсовета на 2023-2025 годы"</t>
  </si>
  <si>
    <t>0150274120</t>
  </si>
  <si>
    <t>Муниципальная программа "Развитие физической культуры и спорта на территории Борского сельсовета на 2023-2025 годы"</t>
  </si>
  <si>
    <t>Муниципальная программа "Молодёжь муниципального образования Борский сельсовет на 2023-2025 годы"</t>
  </si>
  <si>
    <t>Расходы на подготовку проектной документации с инженерными изысканиями и государственной экспертизой на реконструкцию системы водоснабжения в п. Бор Туруханского района в рамках подпрограммы "Благоустройство на территории Борского сельсовета" муниципальной программы "Обеспечение комфортной среды проживания на территории Борского сельсовета на 2023-2025 годы"</t>
  </si>
  <si>
    <t>Расходы по передаче полномочий Администрацией Борского сельсовета</t>
  </si>
  <si>
    <t>9930080500</t>
  </si>
  <si>
    <t>9501180500</t>
  </si>
  <si>
    <t>Резервный фонд АдминистрацииТуруханского района</t>
  </si>
  <si>
    <t>Резервный фонд на приобретение хозяйственных средств, постельного белья</t>
  </si>
  <si>
    <t>Резервный фонд Администрации района</t>
  </si>
  <si>
    <t>Резервный фонд организацию охраны свалки строительных отходов расположенных на территории п.Бор</t>
  </si>
  <si>
    <t>9510080500</t>
  </si>
  <si>
    <t>105</t>
  </si>
  <si>
    <t>106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</si>
  <si>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</si>
  <si>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</si>
  <si>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</si>
  <si>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</si>
  <si>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</si>
  <si>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</si>
  <si>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</si>
  <si>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</si>
  <si>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</si>
  <si>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</si>
  <si>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</si>
  <si>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</si>
  <si>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</si>
  <si>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</si>
  <si>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</si>
  <si>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</si>
  <si>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</si>
  <si>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</si>
  <si>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</si>
  <si>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</si>
  <si>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</si>
  <si>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</si>
  <si>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</si>
  <si>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</si>
  <si>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</si>
  <si>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 xml:space="preserve">Расходы на гашение задолженности по решениям суда в рамках непрограммных расходов общего характера
</t>
  </si>
  <si>
    <t>230</t>
  </si>
  <si>
    <t>231</t>
  </si>
  <si>
    <t>232</t>
  </si>
  <si>
    <t>233</t>
  </si>
  <si>
    <t>234</t>
  </si>
  <si>
    <t>235</t>
  </si>
  <si>
    <t>Расходы на благоустройство кладбища в населенном пункте в рамках подпрограммы "Благоустройство на территории Борского сельсовета" муниципальной программы "Обеспечение комфортной среды проживания на территории Борского сельсовета на 2023-2025годы"</t>
  </si>
  <si>
    <t xml:space="preserve">Софинансирование на благоустройство кладбища в населенном пункте в рамках подпрограммы "Благоустройство на территории Борского сельсовета" муниципальной программы "Обеспечение комфортной среды проживания на территории Борского сельсовета на 2023-2025годы" </t>
  </si>
  <si>
    <t>01105S6660</t>
  </si>
  <si>
    <t>0110576660</t>
  </si>
  <si>
    <t>Расходы по благоустройству поселения "Живая память села"</t>
  </si>
  <si>
    <t>9950090600</t>
  </si>
  <si>
    <t>0130183230</t>
  </si>
  <si>
    <t xml:space="preserve">к Решению сессии Борского сельского Совета депутатов № 26-170 от 25.12.2023 года    
</t>
  </si>
  <si>
    <t>410</t>
  </si>
  <si>
    <t>Резервный фонд на приобретение жилых помещений маневренного фонда</t>
  </si>
  <si>
    <t>Закупка на приобретение объектов недвижимого имущества в муниципальную собственность</t>
  </si>
  <si>
    <t>Резервный фонд администрации Борского сельсовета</t>
  </si>
  <si>
    <t>Резервные средства</t>
  </si>
  <si>
    <t>9501090500</t>
  </si>
  <si>
    <t>412</t>
  </si>
  <si>
    <t>0111175050</t>
  </si>
  <si>
    <t>Субсидии бюджетам муниципальных образований на подготовку описаний местоположения границ населенных пунктов</t>
  </si>
  <si>
    <t xml:space="preserve">Субсидии бюджетам муниципальных образований на подготовку описаний местоположения границ населенных пунктов </t>
  </si>
  <si>
    <t xml:space="preserve"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</si>
  <si>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>01111S5050</t>
  </si>
  <si>
    <t>Софинансирование на  подготовку описаний местоположения границ населенных пунктов</t>
  </si>
  <si>
    <t>Прочая закупка товаров, работ и услуг для обеспечения государственных (муниципальных) нужд,выморочного имущества</t>
  </si>
  <si>
    <t>236</t>
  </si>
  <si>
    <t>237</t>
  </si>
  <si>
    <t>238</t>
  </si>
  <si>
    <t>239</t>
  </si>
  <si>
    <t>241</t>
  </si>
  <si>
    <t>242</t>
  </si>
  <si>
    <t>243</t>
  </si>
  <si>
    <t>245</t>
  </si>
  <si>
    <t>246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</si>
</sst>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00"/>
  </numFmts>
  <fonts count="19">
    <font>
      <sz val="10"/>
      <name val="Arial"/>
    </font>
    <font>
      <b/>
      <sz val="8"/>
      <name val="Arial"/>
      <family val="2"/>
      <charset val="204"/>
    </font>
    <font>
      <sz val="8"/>
      <name val="Arial Cyr"/>
    </font>
    <font>
      <b/>
      <sz val="12"/>
      <name val="Arial Cyr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10"/>
      <name val="Arial"/>
      <family val="2"/>
      <charset val="204"/>
    </font>
    <font>
      <i/>
      <sz val="12"/>
      <name val="Times New Roman"/>
      <family val="1"/>
      <charset val="204"/>
    </font>
    <font>
      <sz val="9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9" fillId="0" borderId="0"/>
    <xf numFmtId="0" fontId="14" fillId="0" borderId="0"/>
  </cellStyleXfs>
  <cellXfs count="131">
    <xf numFmtId="0" fontId="0" fillId="0" borderId="0" xfId="0"/>
    <xf numFmtId="165" fontId="7" fillId="0" borderId="0" xfId="0" applyNumberFormat="1" applyFont="1" applyFill="1" applyAlignment="1">
      <alignment horizontal="right"/>
    </xf>
    <xf numFmtId="0" fontId="0" fillId="0" borderId="0" xfId="0" applyFill="1" applyAlignment="1"/>
    <xf numFmtId="0" fontId="3" fillId="0" borderId="0" xfId="0" applyFont="1" applyFill="1" applyBorder="1" applyAlignment="1" applyProtection="1">
      <alignment vertical="center"/>
    </xf>
    <xf numFmtId="0" fontId="8" fillId="0" borderId="0" xfId="0" applyFont="1" applyFill="1" applyAlignment="1">
      <alignment horizontal="right"/>
    </xf>
    <xf numFmtId="49" fontId="1" fillId="0" borderId="1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right" wrapText="1"/>
    </xf>
    <xf numFmtId="164" fontId="5" fillId="0" borderId="1" xfId="0" applyNumberFormat="1" applyFont="1" applyFill="1" applyBorder="1" applyAlignment="1" applyProtection="1">
      <alignment horizontal="right" vertical="top" wrapText="1"/>
    </xf>
    <xf numFmtId="164" fontId="10" fillId="0" borderId="1" xfId="0" applyNumberFormat="1" applyFont="1" applyFill="1" applyBorder="1" applyAlignment="1" applyProtection="1">
      <alignment horizontal="right" vertical="top" wrapText="1"/>
    </xf>
    <xf numFmtId="0" fontId="0" fillId="0" borderId="0" xfId="0" applyFill="1"/>
    <xf numFmtId="49" fontId="10" fillId="0" borderId="1" xfId="0" applyNumberFormat="1" applyFont="1" applyFill="1" applyBorder="1" applyAlignment="1" applyProtection="1">
      <alignment horizontal="justify" vertical="top" wrapText="1"/>
    </xf>
    <xf numFmtId="0" fontId="10" fillId="0" borderId="1" xfId="0" applyNumberFormat="1" applyFont="1" applyFill="1" applyBorder="1" applyAlignment="1" applyProtection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</xf>
    <xf numFmtId="49" fontId="5" fillId="0" borderId="1" xfId="0" applyNumberFormat="1" applyFont="1" applyFill="1" applyBorder="1" applyAlignment="1" applyProtection="1">
      <alignment horizontal="justify" vertical="top" wrapText="1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left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/>
    </xf>
    <xf numFmtId="49" fontId="1" fillId="0" borderId="1" xfId="0" applyNumberFormat="1" applyFont="1" applyFill="1" applyBorder="1" applyAlignment="1" applyProtection="1">
      <alignment horizontal="center"/>
    </xf>
    <xf numFmtId="49" fontId="1" fillId="0" borderId="1" xfId="0" applyNumberFormat="1" applyFont="1" applyFill="1" applyBorder="1" applyAlignment="1" applyProtection="1">
      <alignment horizontal="center" wrapText="1"/>
    </xf>
    <xf numFmtId="49" fontId="10" fillId="2" borderId="1" xfId="0" applyNumberFormat="1" applyFont="1" applyFill="1" applyBorder="1" applyAlignment="1" applyProtection="1">
      <alignment horizontal="center" vertical="top" wrapText="1"/>
    </xf>
    <xf numFmtId="0" fontId="0" fillId="2" borderId="0" xfId="0" applyFill="1"/>
    <xf numFmtId="164" fontId="0" fillId="0" borderId="0" xfId="0" applyNumberFormat="1" applyFill="1"/>
    <xf numFmtId="49" fontId="5" fillId="2" borderId="1" xfId="0" applyNumberFormat="1" applyFont="1" applyFill="1" applyBorder="1" applyAlignment="1" applyProtection="1">
      <alignment horizontal="justify" vertical="top" wrapText="1"/>
    </xf>
    <xf numFmtId="164" fontId="5" fillId="2" borderId="1" xfId="0" applyNumberFormat="1" applyFont="1" applyFill="1" applyBorder="1" applyAlignment="1" applyProtection="1">
      <alignment horizontal="right" vertical="top" wrapText="1"/>
    </xf>
    <xf numFmtId="164" fontId="5" fillId="3" borderId="1" xfId="0" applyNumberFormat="1" applyFont="1" applyFill="1" applyBorder="1" applyAlignment="1" applyProtection="1">
      <alignment horizontal="right" vertical="top" wrapText="1"/>
    </xf>
    <xf numFmtId="49" fontId="5" fillId="3" borderId="1" xfId="0" applyNumberFormat="1" applyFont="1" applyFill="1" applyBorder="1" applyAlignment="1" applyProtection="1">
      <alignment horizontal="justify" vertical="top" wrapText="1"/>
    </xf>
    <xf numFmtId="0" fontId="5" fillId="3" borderId="1" xfId="0" applyNumberFormat="1" applyFont="1" applyFill="1" applyBorder="1" applyAlignment="1" applyProtection="1">
      <alignment horizontal="center" vertical="top" wrapText="1"/>
    </xf>
    <xf numFmtId="0" fontId="5" fillId="2" borderId="1" xfId="0" applyNumberFormat="1" applyFont="1" applyFill="1" applyBorder="1" applyAlignment="1" applyProtection="1">
      <alignment horizontal="center" vertical="top" wrapText="1"/>
    </xf>
    <xf numFmtId="0" fontId="11" fillId="2" borderId="1" xfId="0" applyNumberFormat="1" applyFont="1" applyFill="1" applyBorder="1"/>
    <xf numFmtId="164" fontId="5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/>
    <xf numFmtId="0" fontId="11" fillId="0" borderId="0" xfId="0" applyFont="1" applyFill="1" applyAlignment="1">
      <alignment horizontal="right"/>
    </xf>
    <xf numFmtId="0" fontId="11" fillId="2" borderId="0" xfId="0" applyFont="1" applyFill="1"/>
    <xf numFmtId="0" fontId="9" fillId="0" borderId="0" xfId="0" applyFont="1" applyFill="1"/>
    <xf numFmtId="0" fontId="5" fillId="0" borderId="1" xfId="0" applyNumberFormat="1" applyFont="1" applyFill="1" applyBorder="1" applyAlignment="1" applyProtection="1">
      <alignment horizontal="center" vertical="top" wrapText="1"/>
    </xf>
    <xf numFmtId="49" fontId="5" fillId="0" borderId="1" xfId="0" applyNumberFormat="1" applyFont="1" applyFill="1" applyBorder="1" applyAlignment="1" applyProtection="1">
      <alignment horizontal="center" vertical="top" wrapText="1"/>
    </xf>
    <xf numFmtId="0" fontId="11" fillId="0" borderId="0" xfId="0" applyFont="1" applyFill="1"/>
    <xf numFmtId="0" fontId="11" fillId="3" borderId="0" xfId="0" applyFont="1" applyFill="1"/>
    <xf numFmtId="164" fontId="5" fillId="0" borderId="1" xfId="0" applyNumberFormat="1" applyFont="1" applyFill="1" applyBorder="1"/>
    <xf numFmtId="0" fontId="5" fillId="0" borderId="1" xfId="0" applyFont="1" applyFill="1" applyBorder="1" applyAlignment="1">
      <alignment horizontal="justify" wrapText="1"/>
    </xf>
    <xf numFmtId="49" fontId="13" fillId="2" borderId="1" xfId="0" applyNumberFormat="1" applyFont="1" applyFill="1" applyBorder="1" applyAlignment="1">
      <alignment horizontal="center"/>
    </xf>
    <xf numFmtId="164" fontId="0" fillId="4" borderId="0" xfId="0" applyNumberFormat="1" applyFill="1"/>
    <xf numFmtId="0" fontId="0" fillId="4" borderId="0" xfId="0" applyFill="1"/>
    <xf numFmtId="164" fontId="0" fillId="2" borderId="0" xfId="0" applyNumberFormat="1" applyFill="1"/>
    <xf numFmtId="49" fontId="10" fillId="2" borderId="1" xfId="0" applyNumberFormat="1" applyFont="1" applyFill="1" applyBorder="1" applyAlignment="1" applyProtection="1">
      <alignment horizontal="justify" vertical="top" wrapText="1"/>
    </xf>
    <xf numFmtId="164" fontId="10" fillId="2" borderId="1" xfId="0" applyNumberFormat="1" applyFont="1" applyFill="1" applyBorder="1" applyAlignment="1" applyProtection="1">
      <alignment horizontal="right" vertical="top" wrapText="1"/>
    </xf>
    <xf numFmtId="49" fontId="5" fillId="5" borderId="1" xfId="0" applyNumberFormat="1" applyFont="1" applyFill="1" applyBorder="1" applyAlignment="1" applyProtection="1">
      <alignment horizontal="center" vertical="top" wrapText="1"/>
    </xf>
    <xf numFmtId="49" fontId="5" fillId="5" borderId="1" xfId="0" applyNumberFormat="1" applyFont="1" applyFill="1" applyBorder="1" applyAlignment="1" applyProtection="1">
      <alignment horizontal="left" vertical="top" wrapText="1"/>
    </xf>
    <xf numFmtId="164" fontId="5" fillId="5" borderId="1" xfId="0" applyNumberFormat="1" applyFont="1" applyFill="1" applyBorder="1" applyAlignment="1" applyProtection="1">
      <alignment horizontal="right" vertical="top" wrapText="1"/>
    </xf>
    <xf numFmtId="49" fontId="5" fillId="6" borderId="1" xfId="0" applyNumberFormat="1" applyFont="1" applyFill="1" applyBorder="1" applyAlignment="1" applyProtection="1">
      <alignment horizontal="center" vertical="top" wrapText="1"/>
    </xf>
    <xf numFmtId="49" fontId="5" fillId="6" borderId="1" xfId="0" applyNumberFormat="1" applyFont="1" applyFill="1" applyBorder="1" applyAlignment="1" applyProtection="1">
      <alignment horizontal="left" vertical="top" wrapText="1"/>
    </xf>
    <xf numFmtId="164" fontId="5" fillId="6" borderId="1" xfId="0" applyNumberFormat="1" applyFont="1" applyFill="1" applyBorder="1" applyAlignment="1" applyProtection="1">
      <alignment horizontal="right" vertical="top" wrapText="1"/>
    </xf>
    <xf numFmtId="49" fontId="5" fillId="7" borderId="1" xfId="0" applyNumberFormat="1" applyFont="1" applyFill="1" applyBorder="1" applyAlignment="1" applyProtection="1">
      <alignment horizontal="center" vertical="top" wrapText="1"/>
    </xf>
    <xf numFmtId="164" fontId="5" fillId="7" borderId="1" xfId="0" applyNumberFormat="1" applyFont="1" applyFill="1" applyBorder="1" applyAlignment="1" applyProtection="1">
      <alignment horizontal="right" vertical="top" wrapText="1"/>
    </xf>
    <xf numFmtId="49" fontId="5" fillId="0" borderId="1" xfId="0" applyNumberFormat="1" applyFont="1" applyBorder="1" applyAlignment="1" applyProtection="1">
      <alignment horizontal="center" vertical="top" wrapText="1"/>
    </xf>
    <xf numFmtId="49" fontId="5" fillId="0" borderId="1" xfId="0" applyNumberFormat="1" applyFont="1" applyBorder="1" applyAlignment="1" applyProtection="1">
      <alignment horizontal="left" vertical="top" wrapText="1"/>
    </xf>
    <xf numFmtId="164" fontId="5" fillId="0" borderId="1" xfId="0" applyNumberFormat="1" applyFont="1" applyBorder="1" applyAlignment="1" applyProtection="1">
      <alignment horizontal="right" vertical="top" wrapText="1"/>
    </xf>
    <xf numFmtId="49" fontId="4" fillId="0" borderId="2" xfId="0" applyNumberFormat="1" applyFont="1" applyBorder="1" applyAlignment="1" applyProtection="1">
      <alignment horizontal="left" vertical="top" wrapText="1"/>
    </xf>
    <xf numFmtId="164" fontId="4" fillId="0" borderId="2" xfId="0" applyNumberFormat="1" applyFont="1" applyBorder="1" applyAlignment="1" applyProtection="1">
      <alignment horizontal="right" vertical="top" wrapText="1"/>
    </xf>
    <xf numFmtId="49" fontId="5" fillId="7" borderId="1" xfId="0" applyNumberFormat="1" applyFont="1" applyFill="1" applyBorder="1" applyAlignment="1" applyProtection="1">
      <alignment horizontal="left" vertical="top" wrapText="1"/>
    </xf>
    <xf numFmtId="0" fontId="15" fillId="7" borderId="1" xfId="0" applyFont="1" applyFill="1" applyBorder="1" applyAlignment="1">
      <alignment wrapText="1"/>
    </xf>
    <xf numFmtId="0" fontId="15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15" fillId="7" borderId="0" xfId="0" applyFont="1" applyFill="1" applyAlignment="1">
      <alignment wrapText="1"/>
    </xf>
    <xf numFmtId="49" fontId="5" fillId="3" borderId="1" xfId="0" applyNumberFormat="1" applyFont="1" applyFill="1" applyBorder="1" applyAlignment="1" applyProtection="1">
      <alignment horizontal="center" vertical="top" wrapText="1"/>
    </xf>
    <xf numFmtId="49" fontId="10" fillId="3" borderId="1" xfId="0" applyNumberFormat="1" applyFont="1" applyFill="1" applyBorder="1" applyAlignment="1" applyProtection="1">
      <alignment horizontal="justify" vertical="top" wrapText="1"/>
    </xf>
    <xf numFmtId="49" fontId="10" fillId="3" borderId="1" xfId="0" applyNumberFormat="1" applyFont="1" applyFill="1" applyBorder="1" applyAlignment="1" applyProtection="1">
      <alignment horizontal="center" vertical="top" wrapText="1"/>
    </xf>
    <xf numFmtId="164" fontId="10" fillId="3" borderId="1" xfId="0" applyNumberFormat="1" applyFont="1" applyFill="1" applyBorder="1" applyAlignment="1" applyProtection="1">
      <alignment horizontal="right" vertical="top" wrapText="1"/>
    </xf>
    <xf numFmtId="0" fontId="5" fillId="7" borderId="1" xfId="0" applyNumberFormat="1" applyFont="1" applyFill="1" applyBorder="1" applyAlignment="1" applyProtection="1">
      <alignment horizontal="left" vertical="top" wrapText="1"/>
    </xf>
    <xf numFmtId="49" fontId="5" fillId="0" borderId="3" xfId="0" applyNumberFormat="1" applyFont="1" applyFill="1" applyBorder="1" applyAlignment="1" applyProtection="1">
      <alignment horizontal="center" vertical="top" wrapText="1"/>
    </xf>
    <xf numFmtId="49" fontId="4" fillId="0" borderId="1" xfId="0" applyNumberFormat="1" applyFont="1" applyBorder="1" applyAlignment="1" applyProtection="1">
      <alignment horizontal="left" vertical="top" wrapText="1"/>
    </xf>
    <xf numFmtId="164" fontId="4" fillId="0" borderId="1" xfId="0" applyNumberFormat="1" applyFont="1" applyBorder="1" applyAlignment="1" applyProtection="1">
      <alignment horizontal="right" vertical="top" wrapText="1"/>
    </xf>
    <xf numFmtId="49" fontId="4" fillId="0" borderId="4" xfId="0" applyNumberFormat="1" applyFont="1" applyFill="1" applyBorder="1" applyAlignment="1" applyProtection="1">
      <alignment horizontal="left" vertical="top" wrapText="1"/>
    </xf>
    <xf numFmtId="164" fontId="1" fillId="7" borderId="1" xfId="0" applyNumberFormat="1" applyFont="1" applyFill="1" applyBorder="1" applyAlignment="1" applyProtection="1">
      <alignment horizontal="right" vertical="top" wrapText="1"/>
    </xf>
    <xf numFmtId="0" fontId="11" fillId="7" borderId="0" xfId="0" applyFont="1" applyFill="1"/>
    <xf numFmtId="0" fontId="1" fillId="7" borderId="1" xfId="0" applyNumberFormat="1" applyFont="1" applyFill="1" applyBorder="1" applyAlignment="1" applyProtection="1">
      <alignment horizontal="left" vertical="top" wrapText="1"/>
    </xf>
    <xf numFmtId="49" fontId="5" fillId="6" borderId="1" xfId="0" applyNumberFormat="1" applyFont="1" applyFill="1" applyBorder="1" applyAlignment="1" applyProtection="1">
      <alignment horizontal="left" vertical="center" wrapText="1"/>
    </xf>
    <xf numFmtId="49" fontId="10" fillId="0" borderId="1" xfId="0" applyNumberFormat="1" applyFont="1" applyBorder="1" applyAlignment="1" applyProtection="1">
      <alignment horizontal="left" vertical="top" wrapText="1"/>
    </xf>
    <xf numFmtId="49" fontId="5" fillId="4" borderId="1" xfId="0" applyNumberFormat="1" applyFont="1" applyFill="1" applyBorder="1" applyAlignment="1" applyProtection="1">
      <alignment horizontal="center" vertical="top" wrapText="1"/>
    </xf>
    <xf numFmtId="0" fontId="15" fillId="0" borderId="1" xfId="0" applyNumberFormat="1" applyFont="1" applyFill="1" applyBorder="1" applyAlignment="1">
      <alignment wrapText="1"/>
    </xf>
    <xf numFmtId="49" fontId="5" fillId="7" borderId="1" xfId="0" applyNumberFormat="1" applyFont="1" applyFill="1" applyBorder="1" applyAlignment="1" applyProtection="1">
      <alignment horizontal="left" vertical="center" wrapText="1"/>
    </xf>
    <xf numFmtId="49" fontId="5" fillId="7" borderId="1" xfId="0" applyNumberFormat="1" applyFont="1" applyFill="1" applyBorder="1" applyAlignment="1" applyProtection="1">
      <alignment horizontal="right" vertical="top" wrapText="1"/>
    </xf>
    <xf numFmtId="164" fontId="1" fillId="0" borderId="1" xfId="0" applyNumberFormat="1" applyFont="1" applyBorder="1" applyAlignment="1" applyProtection="1">
      <alignment horizontal="right" vertical="top" wrapText="1"/>
    </xf>
    <xf numFmtId="49" fontId="10" fillId="0" borderId="1" xfId="0" applyNumberFormat="1" applyFont="1" applyFill="1" applyBorder="1" applyAlignment="1" applyProtection="1">
      <alignment horizontal="left" vertical="top" wrapText="1"/>
    </xf>
    <xf numFmtId="49" fontId="1" fillId="7" borderId="1" xfId="0" applyNumberFormat="1" applyFont="1" applyFill="1" applyBorder="1" applyAlignment="1" applyProtection="1">
      <alignment horizontal="left" vertical="top" wrapText="1"/>
    </xf>
    <xf numFmtId="0" fontId="16" fillId="0" borderId="1" xfId="0" applyFont="1" applyFill="1" applyBorder="1" applyAlignment="1">
      <alignment wrapText="1"/>
    </xf>
    <xf numFmtId="0" fontId="17" fillId="7" borderId="0" xfId="0" applyFont="1" applyFill="1" applyAlignment="1">
      <alignment wrapText="1"/>
    </xf>
    <xf numFmtId="49" fontId="5" fillId="0" borderId="2" xfId="0" applyNumberFormat="1" applyFont="1" applyBorder="1" applyAlignment="1" applyProtection="1">
      <alignment horizontal="center" vertical="top" wrapText="1"/>
    </xf>
    <xf numFmtId="49" fontId="5" fillId="0" borderId="4" xfId="0" applyNumberFormat="1" applyFont="1" applyFill="1" applyBorder="1" applyAlignment="1" applyProtection="1">
      <alignment horizontal="center" vertical="top" wrapText="1"/>
    </xf>
    <xf numFmtId="49" fontId="5" fillId="0" borderId="4" xfId="0" applyNumberFormat="1" applyFont="1" applyBorder="1" applyAlignment="1" applyProtection="1">
      <alignment horizontal="center" vertical="top" wrapText="1"/>
    </xf>
    <xf numFmtId="164" fontId="1" fillId="0" borderId="1" xfId="0" applyNumberFormat="1" applyFont="1" applyFill="1" applyBorder="1" applyAlignment="1" applyProtection="1">
      <alignment horizontal="right" vertical="top" wrapText="1"/>
    </xf>
    <xf numFmtId="49" fontId="5" fillId="6" borderId="1" xfId="0" applyNumberFormat="1" applyFont="1" applyFill="1" applyBorder="1" applyAlignment="1" applyProtection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4" borderId="1" xfId="0" applyNumberFormat="1" applyFont="1" applyFill="1" applyBorder="1" applyAlignment="1" applyProtection="1">
      <alignment horizontal="center" vertical="center" wrapText="1"/>
    </xf>
    <xf numFmtId="164" fontId="5" fillId="4" borderId="1" xfId="0" applyNumberFormat="1" applyFont="1" applyFill="1" applyBorder="1" applyAlignment="1" applyProtection="1">
      <alignment horizontal="center" vertical="center" wrapText="1"/>
    </xf>
    <xf numFmtId="49" fontId="5" fillId="7" borderId="1" xfId="0" applyNumberFormat="1" applyFont="1" applyFill="1" applyBorder="1" applyAlignment="1" applyProtection="1">
      <alignment horizontal="center" vertical="center" wrapText="1"/>
    </xf>
    <xf numFmtId="164" fontId="5" fillId="7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center" vertical="top" wrapText="1"/>
    </xf>
    <xf numFmtId="0" fontId="10" fillId="0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horizontal="justify" wrapText="1"/>
    </xf>
    <xf numFmtId="164" fontId="1" fillId="0" borderId="2" xfId="0" applyNumberFormat="1" applyFont="1" applyBorder="1" applyAlignment="1" applyProtection="1">
      <alignment horizontal="right" vertical="top" wrapText="1"/>
    </xf>
    <xf numFmtId="164" fontId="1" fillId="0" borderId="4" xfId="0" applyNumberFormat="1" applyFont="1" applyFill="1" applyBorder="1" applyAlignment="1" applyProtection="1">
      <alignment horizontal="right" vertical="top" wrapText="1"/>
    </xf>
    <xf numFmtId="164" fontId="5" fillId="6" borderId="1" xfId="0" applyNumberFormat="1" applyFont="1" applyFill="1" applyBorder="1" applyAlignment="1" applyProtection="1">
      <alignment horizontal="center" vertical="center" wrapText="1"/>
    </xf>
    <xf numFmtId="165" fontId="5" fillId="7" borderId="1" xfId="0" applyNumberFormat="1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 applyProtection="1">
      <alignment horizontal="right" vertical="top" wrapText="1"/>
    </xf>
    <xf numFmtId="0" fontId="4" fillId="0" borderId="3" xfId="0" applyFont="1" applyFill="1" applyBorder="1" applyAlignment="1">
      <alignment wrapText="1"/>
    </xf>
    <xf numFmtId="164" fontId="5" fillId="0" borderId="3" xfId="0" applyNumberFormat="1" applyFont="1" applyFill="1" applyBorder="1" applyAlignment="1" applyProtection="1">
      <alignment horizontal="center" vertical="top" wrapText="1"/>
    </xf>
    <xf numFmtId="49" fontId="5" fillId="8" borderId="1" xfId="0" applyNumberFormat="1" applyFont="1" applyFill="1" applyBorder="1" applyAlignment="1" applyProtection="1">
      <alignment horizontal="center" vertical="top" wrapText="1"/>
    </xf>
    <xf numFmtId="49" fontId="5" fillId="8" borderId="1" xfId="0" applyNumberFormat="1" applyFont="1" applyFill="1" applyBorder="1" applyAlignment="1" applyProtection="1">
      <alignment horizontal="left" vertical="top" wrapText="1"/>
    </xf>
    <xf numFmtId="2" fontId="5" fillId="0" borderId="1" xfId="0" applyNumberFormat="1" applyFont="1" applyFill="1" applyBorder="1" applyAlignment="1" applyProtection="1">
      <alignment horizontal="left" vertical="top" wrapText="1"/>
    </xf>
    <xf numFmtId="164" fontId="5" fillId="8" borderId="1" xfId="0" applyNumberFormat="1" applyFont="1" applyFill="1" applyBorder="1" applyAlignment="1" applyProtection="1">
      <alignment horizontal="right" vertical="top" wrapText="1"/>
    </xf>
    <xf numFmtId="0" fontId="1" fillId="8" borderId="1" xfId="0" applyFont="1" applyFill="1" applyBorder="1" applyAlignment="1">
      <alignment wrapText="1"/>
    </xf>
    <xf numFmtId="164" fontId="5" fillId="8" borderId="1" xfId="0" applyNumberFormat="1" applyFont="1" applyFill="1" applyBorder="1" applyAlignment="1" applyProtection="1">
      <alignment horizontal="center" vertical="top" wrapText="1"/>
    </xf>
    <xf numFmtId="164" fontId="10" fillId="0" borderId="1" xfId="0" applyNumberFormat="1" applyFont="1" applyFill="1" applyBorder="1" applyAlignment="1" applyProtection="1">
      <alignment horizontal="center" vertical="top" wrapText="1"/>
    </xf>
    <xf numFmtId="0" fontId="1" fillId="0" borderId="3" xfId="0" applyFont="1" applyFill="1" applyBorder="1" applyAlignment="1">
      <alignment wrapText="1"/>
    </xf>
    <xf numFmtId="49" fontId="1" fillId="0" borderId="1" xfId="0" applyNumberFormat="1" applyFont="1" applyBorder="1" applyAlignment="1" applyProtection="1">
      <alignment horizontal="left" vertical="top" wrapText="1"/>
    </xf>
    <xf numFmtId="2" fontId="5" fillId="6" borderId="1" xfId="0" applyNumberFormat="1" applyFont="1" applyFill="1" applyBorder="1" applyAlignment="1" applyProtection="1">
      <alignment horizontal="left" vertical="top" wrapText="1"/>
    </xf>
    <xf numFmtId="165" fontId="6" fillId="0" borderId="0" xfId="0" applyNumberFormat="1" applyFont="1" applyFill="1" applyAlignment="1">
      <alignment horizontal="right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63"/>
  <sheetViews>
    <sheetView tabSelected="1" view="pageBreakPreview" topLeftCell="A126" zoomScale="150" zoomScaleSheetLayoutView="150" workbookViewId="0">
      <selection activeCell="C189" sqref="C189"/>
    </sheetView>
  </sheetViews>
  <sheetFormatPr defaultRowHeight="12.75"/>
  <cols>
    <col min="1" max="1" width="5.7109375" style="14" bestFit="1" customWidth="1"/>
    <col min="2" max="2" width="50.7109375" style="9" customWidth="1"/>
    <col min="3" max="3" width="10.7109375" style="9" customWidth="1"/>
    <col min="4" max="4" width="6.85546875" style="9" customWidth="1"/>
    <col min="5" max="5" width="7.140625" style="9" customWidth="1"/>
    <col min="6" max="6" width="6.85546875" style="9" customWidth="1"/>
    <col min="7" max="7" width="10.85546875" style="9" customWidth="1"/>
    <col min="8" max="8" width="13.42578125" style="9" customWidth="1"/>
    <col min="9" max="16384" width="9.140625" style="9"/>
  </cols>
  <sheetData>
    <row r="1" spans="1:8" ht="15.75">
      <c r="G1" s="1"/>
    </row>
    <row r="2" spans="1:8" ht="15.75">
      <c r="E2" s="123" t="s">
        <v>356</v>
      </c>
      <c r="F2" s="123"/>
      <c r="G2" s="123"/>
    </row>
    <row r="3" spans="1:8" ht="28.5" customHeight="1">
      <c r="B3" s="130" t="s">
        <v>417</v>
      </c>
      <c r="C3" s="130"/>
      <c r="D3" s="130"/>
      <c r="E3" s="130"/>
      <c r="F3" s="130"/>
      <c r="G3" s="130"/>
    </row>
    <row r="4" spans="1:8">
      <c r="A4" s="15"/>
      <c r="B4" s="34"/>
      <c r="C4" s="2"/>
      <c r="D4" s="2"/>
      <c r="E4" s="2"/>
      <c r="F4" s="2"/>
      <c r="G4" s="2"/>
    </row>
    <row r="5" spans="1:8" ht="57" customHeight="1">
      <c r="A5" s="126" t="s">
        <v>286</v>
      </c>
      <c r="B5" s="126"/>
      <c r="C5" s="126"/>
      <c r="D5" s="126"/>
      <c r="E5" s="126"/>
      <c r="F5" s="126"/>
      <c r="G5" s="126"/>
    </row>
    <row r="6" spans="1:8" ht="15.75">
      <c r="A6" s="129"/>
      <c r="B6" s="129"/>
      <c r="C6" s="129"/>
      <c r="D6" s="129"/>
      <c r="E6" s="129"/>
      <c r="F6" s="129"/>
      <c r="G6" s="129"/>
    </row>
    <row r="7" spans="1:8" ht="15.75">
      <c r="A7" s="15"/>
      <c r="B7" s="16"/>
      <c r="C7" s="17"/>
      <c r="D7" s="3"/>
      <c r="E7" s="3"/>
      <c r="F7" s="3"/>
      <c r="G7" s="3"/>
    </row>
    <row r="8" spans="1:8" ht="15">
      <c r="A8" s="16"/>
      <c r="B8" s="16"/>
      <c r="C8" s="17"/>
      <c r="G8" s="4" t="s">
        <v>1</v>
      </c>
    </row>
    <row r="9" spans="1:8">
      <c r="A9" s="124" t="s">
        <v>3</v>
      </c>
      <c r="B9" s="124" t="s">
        <v>5</v>
      </c>
      <c r="C9" s="127" t="s">
        <v>7</v>
      </c>
      <c r="D9" s="128"/>
      <c r="E9" s="128"/>
      <c r="F9" s="128"/>
      <c r="G9" s="124" t="s">
        <v>287</v>
      </c>
    </row>
    <row r="10" spans="1:8" ht="22.5">
      <c r="A10" s="125"/>
      <c r="B10" s="125"/>
      <c r="C10" s="18" t="s">
        <v>9</v>
      </c>
      <c r="D10" s="18" t="s">
        <v>11</v>
      </c>
      <c r="E10" s="18" t="s">
        <v>13</v>
      </c>
      <c r="F10" s="18" t="s">
        <v>14</v>
      </c>
      <c r="G10" s="125"/>
    </row>
    <row r="11" spans="1:8">
      <c r="A11" s="5" t="s">
        <v>4</v>
      </c>
      <c r="B11" s="5" t="s">
        <v>6</v>
      </c>
      <c r="C11" s="5" t="s">
        <v>10</v>
      </c>
      <c r="D11" s="5" t="s">
        <v>12</v>
      </c>
      <c r="E11" s="5" t="s">
        <v>2</v>
      </c>
      <c r="F11" s="5" t="s">
        <v>15</v>
      </c>
      <c r="G11" s="5" t="s">
        <v>8</v>
      </c>
    </row>
    <row r="12" spans="1:8">
      <c r="A12" s="5" t="s">
        <v>4</v>
      </c>
      <c r="B12" s="19" t="s">
        <v>16</v>
      </c>
      <c r="C12" s="20"/>
      <c r="D12" s="20"/>
      <c r="E12" s="20"/>
      <c r="F12" s="21"/>
      <c r="G12" s="6">
        <f>G13+G176</f>
        <v>119283.15399999999</v>
      </c>
    </row>
    <row r="13" spans="1:8" ht="33.75" customHeight="1">
      <c r="A13" s="5" t="s">
        <v>6</v>
      </c>
      <c r="B13" s="50" t="s">
        <v>351</v>
      </c>
      <c r="C13" s="49" t="s">
        <v>125</v>
      </c>
      <c r="D13" s="49"/>
      <c r="E13" s="49"/>
      <c r="F13" s="49"/>
      <c r="G13" s="51">
        <f>G14+G72+G79+G110+G121+G152+G156+G169</f>
        <v>92273.180999999997</v>
      </c>
      <c r="H13" s="24"/>
    </row>
    <row r="14" spans="1:8" s="23" customFormat="1" ht="23.25" customHeight="1">
      <c r="A14" s="5" t="s">
        <v>10</v>
      </c>
      <c r="B14" s="53" t="s">
        <v>126</v>
      </c>
      <c r="C14" s="52" t="s">
        <v>127</v>
      </c>
      <c r="D14" s="52"/>
      <c r="E14" s="52"/>
      <c r="F14" s="52"/>
      <c r="G14" s="54">
        <f>G15</f>
        <v>34302.261000000006</v>
      </c>
      <c r="H14" s="46"/>
    </row>
    <row r="15" spans="1:8" s="23" customFormat="1" ht="23.25" customHeight="1">
      <c r="A15" s="5" t="s">
        <v>12</v>
      </c>
      <c r="B15" s="79" t="s">
        <v>46</v>
      </c>
      <c r="C15" s="52" t="s">
        <v>251</v>
      </c>
      <c r="D15" s="52"/>
      <c r="E15" s="52"/>
      <c r="F15" s="52"/>
      <c r="G15" s="54">
        <f>G16+G26+G32+G38+G43+G48+G53+G58+G60+G65+G67</f>
        <v>34302.261000000006</v>
      </c>
      <c r="H15" s="46"/>
    </row>
    <row r="16" spans="1:8" s="23" customFormat="1" ht="23.25" customHeight="1">
      <c r="A16" s="5" t="s">
        <v>2</v>
      </c>
      <c r="B16" s="53" t="s">
        <v>289</v>
      </c>
      <c r="C16" s="52" t="s">
        <v>251</v>
      </c>
      <c r="D16" s="52"/>
      <c r="E16" s="52"/>
      <c r="F16" s="52"/>
      <c r="G16" s="54">
        <f>SUM(G17,G23)</f>
        <v>3303.8510000000001</v>
      </c>
      <c r="H16" s="46"/>
    </row>
    <row r="17" spans="1:8" s="45" customFormat="1" ht="27.75" customHeight="1">
      <c r="A17" s="5" t="s">
        <v>15</v>
      </c>
      <c r="B17" s="66" t="s">
        <v>128</v>
      </c>
      <c r="C17" s="55" t="s">
        <v>251</v>
      </c>
      <c r="D17" s="55"/>
      <c r="E17" s="55"/>
      <c r="F17" s="55"/>
      <c r="G17" s="56">
        <f>G20+G21</f>
        <v>712.38700000000006</v>
      </c>
      <c r="H17" s="44"/>
    </row>
    <row r="18" spans="1:8" s="45" customFormat="1" ht="24" customHeight="1">
      <c r="A18" s="5" t="s">
        <v>8</v>
      </c>
      <c r="B18" s="62" t="s">
        <v>129</v>
      </c>
      <c r="C18" s="38" t="s">
        <v>251</v>
      </c>
      <c r="D18" s="57" t="s">
        <v>37</v>
      </c>
      <c r="E18" s="57"/>
      <c r="F18" s="57"/>
      <c r="G18" s="59">
        <f>G20</f>
        <v>710.79200000000003</v>
      </c>
      <c r="H18" s="44"/>
    </row>
    <row r="19" spans="1:8" ht="28.5" customHeight="1">
      <c r="A19" s="5" t="s">
        <v>111</v>
      </c>
      <c r="B19" s="80" t="s">
        <v>39</v>
      </c>
      <c r="C19" s="38" t="s">
        <v>251</v>
      </c>
      <c r="D19" s="57" t="s">
        <v>38</v>
      </c>
      <c r="E19" s="57"/>
      <c r="F19" s="57"/>
      <c r="G19" s="59">
        <f>G20</f>
        <v>710.79200000000003</v>
      </c>
    </row>
    <row r="20" spans="1:8" ht="25.5" customHeight="1">
      <c r="A20" s="5" t="s">
        <v>288</v>
      </c>
      <c r="B20" s="73" t="s">
        <v>109</v>
      </c>
      <c r="C20" s="38" t="s">
        <v>251</v>
      </c>
      <c r="D20" s="57" t="s">
        <v>32</v>
      </c>
      <c r="E20" s="57" t="s">
        <v>47</v>
      </c>
      <c r="F20" s="57" t="s">
        <v>48</v>
      </c>
      <c r="G20" s="85">
        <v>710.79200000000003</v>
      </c>
    </row>
    <row r="21" spans="1:8" s="39" customFormat="1" ht="25.5" customHeight="1">
      <c r="A21" s="5" t="s">
        <v>17</v>
      </c>
      <c r="B21" s="13" t="s">
        <v>90</v>
      </c>
      <c r="C21" s="38" t="s">
        <v>251</v>
      </c>
      <c r="D21" s="57" t="s">
        <v>89</v>
      </c>
      <c r="E21" s="57"/>
      <c r="F21" s="57"/>
      <c r="G21" s="85">
        <f>G22</f>
        <v>1.595</v>
      </c>
    </row>
    <row r="22" spans="1:8" ht="25.5" customHeight="1">
      <c r="A22" s="5" t="s">
        <v>18</v>
      </c>
      <c r="B22" s="73" t="s">
        <v>169</v>
      </c>
      <c r="C22" s="38" t="s">
        <v>251</v>
      </c>
      <c r="D22" s="57" t="s">
        <v>94</v>
      </c>
      <c r="E22" s="57" t="s">
        <v>47</v>
      </c>
      <c r="F22" s="57" t="s">
        <v>48</v>
      </c>
      <c r="G22" s="85">
        <v>1.595</v>
      </c>
    </row>
    <row r="23" spans="1:8" ht="25.5" customHeight="1">
      <c r="A23" s="5" t="s">
        <v>290</v>
      </c>
      <c r="B23" s="83" t="s">
        <v>279</v>
      </c>
      <c r="C23" s="55" t="s">
        <v>280</v>
      </c>
      <c r="D23" s="55" t="s">
        <v>38</v>
      </c>
      <c r="E23" s="55" t="s">
        <v>47</v>
      </c>
      <c r="F23" s="55" t="s">
        <v>48</v>
      </c>
      <c r="G23" s="84">
        <f>SUM(G24,G25)</f>
        <v>2591.4639999999999</v>
      </c>
    </row>
    <row r="24" spans="1:8" ht="25.5" customHeight="1">
      <c r="A24" s="5" t="s">
        <v>19</v>
      </c>
      <c r="B24" s="80" t="s">
        <v>279</v>
      </c>
      <c r="C24" s="38" t="s">
        <v>280</v>
      </c>
      <c r="D24" s="57" t="s">
        <v>38</v>
      </c>
      <c r="E24" s="57" t="s">
        <v>47</v>
      </c>
      <c r="F24" s="57" t="s">
        <v>48</v>
      </c>
      <c r="G24" s="85">
        <v>393.62400000000002</v>
      </c>
    </row>
    <row r="25" spans="1:8" ht="25.5" customHeight="1">
      <c r="A25" s="5" t="s">
        <v>291</v>
      </c>
      <c r="B25" s="80" t="s">
        <v>273</v>
      </c>
      <c r="C25" s="38" t="s">
        <v>280</v>
      </c>
      <c r="D25" s="57" t="s">
        <v>38</v>
      </c>
      <c r="E25" s="57" t="s">
        <v>47</v>
      </c>
      <c r="F25" s="57" t="s">
        <v>48</v>
      </c>
      <c r="G25" s="85">
        <v>2197.84</v>
      </c>
    </row>
    <row r="26" spans="1:8" s="77" customFormat="1" ht="26.25" customHeight="1">
      <c r="A26" s="5" t="s">
        <v>292</v>
      </c>
      <c r="B26" s="78" t="s">
        <v>93</v>
      </c>
      <c r="C26" s="55"/>
      <c r="D26" s="55"/>
      <c r="E26" s="55" t="s">
        <v>47</v>
      </c>
      <c r="F26" s="55" t="s">
        <v>65</v>
      </c>
      <c r="G26" s="76">
        <f>G27</f>
        <v>2606.6</v>
      </c>
    </row>
    <row r="27" spans="1:8" s="45" customFormat="1" ht="44.25" customHeight="1">
      <c r="A27" s="5" t="s">
        <v>293</v>
      </c>
      <c r="B27" s="87" t="s">
        <v>131</v>
      </c>
      <c r="C27" s="55" t="s">
        <v>253</v>
      </c>
      <c r="D27" s="55"/>
      <c r="E27" s="55"/>
      <c r="F27" s="55"/>
      <c r="G27" s="76">
        <f>G31</f>
        <v>2606.6</v>
      </c>
    </row>
    <row r="28" spans="1:8" ht="18.75" customHeight="1">
      <c r="A28" s="5" t="s">
        <v>294</v>
      </c>
      <c r="B28" s="58" t="s">
        <v>132</v>
      </c>
      <c r="C28" s="38" t="s">
        <v>253</v>
      </c>
      <c r="D28" s="57" t="s">
        <v>77</v>
      </c>
      <c r="E28" s="57" t="s">
        <v>47</v>
      </c>
      <c r="F28" s="57" t="s">
        <v>65</v>
      </c>
      <c r="G28" s="85">
        <f>G31</f>
        <v>2606.6</v>
      </c>
    </row>
    <row r="29" spans="1:8" ht="14.25" customHeight="1">
      <c r="A29" s="5" t="s">
        <v>295</v>
      </c>
      <c r="B29" s="58" t="s">
        <v>76</v>
      </c>
      <c r="C29" s="38" t="s">
        <v>253</v>
      </c>
      <c r="D29" s="57" t="s">
        <v>108</v>
      </c>
      <c r="E29" s="57" t="s">
        <v>47</v>
      </c>
      <c r="F29" s="57" t="s">
        <v>65</v>
      </c>
      <c r="G29" s="85">
        <f>G31</f>
        <v>2606.6</v>
      </c>
    </row>
    <row r="30" spans="1:8" ht="44.25" customHeight="1">
      <c r="A30" s="5" t="s">
        <v>296</v>
      </c>
      <c r="B30" s="58" t="s">
        <v>46</v>
      </c>
      <c r="C30" s="38" t="s">
        <v>253</v>
      </c>
      <c r="D30" s="57" t="s">
        <v>108</v>
      </c>
      <c r="E30" s="57"/>
      <c r="F30" s="57"/>
      <c r="G30" s="85">
        <f>G31</f>
        <v>2606.6</v>
      </c>
    </row>
    <row r="31" spans="1:8" ht="44.25" customHeight="1">
      <c r="A31" s="5" t="s">
        <v>20</v>
      </c>
      <c r="B31" s="60" t="s">
        <v>133</v>
      </c>
      <c r="C31" s="38" t="s">
        <v>253</v>
      </c>
      <c r="D31" s="57" t="s">
        <v>95</v>
      </c>
      <c r="E31" s="57"/>
      <c r="F31" s="57"/>
      <c r="G31" s="85">
        <v>2606.6</v>
      </c>
    </row>
    <row r="32" spans="1:8" ht="13.5" customHeight="1">
      <c r="A32" s="5" t="s">
        <v>21</v>
      </c>
      <c r="B32" s="62" t="s">
        <v>130</v>
      </c>
      <c r="C32" s="55" t="s">
        <v>252</v>
      </c>
      <c r="D32" s="55"/>
      <c r="E32" s="55"/>
      <c r="F32" s="55"/>
      <c r="G32" s="56">
        <f>G33</f>
        <v>2762.2809999999999</v>
      </c>
    </row>
    <row r="33" spans="1:8" s="39" customFormat="1" ht="21">
      <c r="A33" s="5" t="s">
        <v>22</v>
      </c>
      <c r="B33" s="58" t="s">
        <v>129</v>
      </c>
      <c r="C33" s="38" t="s">
        <v>252</v>
      </c>
      <c r="D33" s="57" t="s">
        <v>37</v>
      </c>
      <c r="E33" s="57"/>
      <c r="F33" s="57"/>
      <c r="G33" s="59">
        <f>G35</f>
        <v>2762.2809999999999</v>
      </c>
    </row>
    <row r="34" spans="1:8" ht="21">
      <c r="A34" s="5" t="s">
        <v>23</v>
      </c>
      <c r="B34" s="58" t="s">
        <v>39</v>
      </c>
      <c r="C34" s="38" t="s">
        <v>252</v>
      </c>
      <c r="D34" s="57" t="s">
        <v>38</v>
      </c>
      <c r="E34" s="57"/>
      <c r="F34" s="57"/>
      <c r="G34" s="59">
        <f>G35</f>
        <v>2762.2809999999999</v>
      </c>
    </row>
    <row r="35" spans="1:8" s="39" customFormat="1" ht="13.5" customHeight="1">
      <c r="A35" s="5" t="s">
        <v>24</v>
      </c>
      <c r="B35" s="58" t="s">
        <v>46</v>
      </c>
      <c r="C35" s="38" t="s">
        <v>252</v>
      </c>
      <c r="D35" s="57" t="s">
        <v>38</v>
      </c>
      <c r="E35" s="57" t="s">
        <v>47</v>
      </c>
      <c r="F35" s="57"/>
      <c r="G35" s="59">
        <f>SUM(G37,G36)</f>
        <v>2762.2809999999999</v>
      </c>
    </row>
    <row r="36" spans="1:8" s="39" customFormat="1" ht="13.5" customHeight="1">
      <c r="A36" s="5" t="s">
        <v>25</v>
      </c>
      <c r="B36" s="73" t="s">
        <v>109</v>
      </c>
      <c r="C36" s="38" t="s">
        <v>252</v>
      </c>
      <c r="D36" s="57" t="s">
        <v>32</v>
      </c>
      <c r="E36" s="57" t="s">
        <v>47</v>
      </c>
      <c r="F36" s="57"/>
      <c r="G36" s="59">
        <v>204.17</v>
      </c>
    </row>
    <row r="37" spans="1:8" ht="21" customHeight="1">
      <c r="A37" s="5" t="s">
        <v>26</v>
      </c>
      <c r="B37" s="73" t="s">
        <v>109</v>
      </c>
      <c r="C37" s="38" t="s">
        <v>252</v>
      </c>
      <c r="D37" s="57" t="s">
        <v>268</v>
      </c>
      <c r="E37" s="57" t="s">
        <v>47</v>
      </c>
      <c r="F37" s="57" t="s">
        <v>33</v>
      </c>
      <c r="G37" s="85">
        <v>2558.1109999999999</v>
      </c>
    </row>
    <row r="38" spans="1:8" s="39" customFormat="1">
      <c r="A38" s="5" t="s">
        <v>27</v>
      </c>
      <c r="B38" s="62" t="s">
        <v>134</v>
      </c>
      <c r="C38" s="55" t="s">
        <v>254</v>
      </c>
      <c r="D38" s="55"/>
      <c r="E38" s="55"/>
      <c r="F38" s="55"/>
      <c r="G38" s="56">
        <f>G39</f>
        <v>60</v>
      </c>
    </row>
    <row r="39" spans="1:8" ht="42">
      <c r="A39" s="5" t="s">
        <v>28</v>
      </c>
      <c r="B39" s="58" t="s">
        <v>112</v>
      </c>
      <c r="C39" s="38" t="s">
        <v>254</v>
      </c>
      <c r="D39" s="57" t="s">
        <v>107</v>
      </c>
      <c r="E39" s="57"/>
      <c r="F39" s="57"/>
      <c r="G39" s="59">
        <f>G40</f>
        <v>60</v>
      </c>
      <c r="H39" s="24"/>
    </row>
    <row r="40" spans="1:8" ht="42">
      <c r="A40" s="5" t="s">
        <v>29</v>
      </c>
      <c r="B40" s="58" t="s">
        <v>112</v>
      </c>
      <c r="C40" s="38" t="s">
        <v>254</v>
      </c>
      <c r="D40" s="57" t="s">
        <v>106</v>
      </c>
      <c r="E40" s="57"/>
      <c r="F40" s="57"/>
      <c r="G40" s="59">
        <f>G41</f>
        <v>60</v>
      </c>
    </row>
    <row r="41" spans="1:8">
      <c r="A41" s="5" t="s">
        <v>30</v>
      </c>
      <c r="B41" s="58" t="s">
        <v>46</v>
      </c>
      <c r="C41" s="38" t="s">
        <v>254</v>
      </c>
      <c r="D41" s="57" t="s">
        <v>106</v>
      </c>
      <c r="E41" s="57" t="s">
        <v>47</v>
      </c>
      <c r="F41" s="57"/>
      <c r="G41" s="59">
        <f>G42</f>
        <v>60</v>
      </c>
    </row>
    <row r="42" spans="1:8" ht="33.75">
      <c r="A42" s="5" t="s">
        <v>31</v>
      </c>
      <c r="B42" s="80" t="s">
        <v>112</v>
      </c>
      <c r="C42" s="38" t="s">
        <v>254</v>
      </c>
      <c r="D42" s="57" t="s">
        <v>105</v>
      </c>
      <c r="E42" s="57" t="s">
        <v>47</v>
      </c>
      <c r="F42" s="57" t="s">
        <v>33</v>
      </c>
      <c r="G42" s="59">
        <v>60</v>
      </c>
    </row>
    <row r="43" spans="1:8">
      <c r="A43" s="5" t="s">
        <v>170</v>
      </c>
      <c r="B43" s="62" t="s">
        <v>135</v>
      </c>
      <c r="C43" s="55" t="s">
        <v>255</v>
      </c>
      <c r="D43" s="55"/>
      <c r="E43" s="55"/>
      <c r="F43" s="55"/>
      <c r="G43" s="56">
        <f>G44</f>
        <v>120</v>
      </c>
    </row>
    <row r="44" spans="1:8" ht="42">
      <c r="A44" s="5" t="s">
        <v>171</v>
      </c>
      <c r="B44" s="58" t="s">
        <v>112</v>
      </c>
      <c r="C44" s="38" t="s">
        <v>255</v>
      </c>
      <c r="D44" s="57" t="s">
        <v>107</v>
      </c>
      <c r="E44" s="57"/>
      <c r="F44" s="57"/>
      <c r="G44" s="59">
        <f>G45</f>
        <v>120</v>
      </c>
    </row>
    <row r="45" spans="1:8" ht="42">
      <c r="A45" s="5" t="s">
        <v>172</v>
      </c>
      <c r="B45" s="58" t="s">
        <v>112</v>
      </c>
      <c r="C45" s="38" t="s">
        <v>255</v>
      </c>
      <c r="D45" s="57" t="s">
        <v>106</v>
      </c>
      <c r="E45" s="57"/>
      <c r="F45" s="57"/>
      <c r="G45" s="59">
        <f>G46</f>
        <v>120</v>
      </c>
    </row>
    <row r="46" spans="1:8">
      <c r="A46" s="5" t="s">
        <v>173</v>
      </c>
      <c r="B46" s="58" t="s">
        <v>46</v>
      </c>
      <c r="C46" s="38" t="s">
        <v>255</v>
      </c>
      <c r="D46" s="57" t="s">
        <v>106</v>
      </c>
      <c r="E46" s="57" t="s">
        <v>47</v>
      </c>
      <c r="F46" s="57"/>
      <c r="G46" s="59">
        <f>G47</f>
        <v>120</v>
      </c>
    </row>
    <row r="47" spans="1:8" ht="45">
      <c r="A47" s="5" t="s">
        <v>174</v>
      </c>
      <c r="B47" s="80" t="s">
        <v>112</v>
      </c>
      <c r="C47" s="38" t="s">
        <v>255</v>
      </c>
      <c r="D47" s="57" t="s">
        <v>105</v>
      </c>
      <c r="E47" s="57" t="s">
        <v>47</v>
      </c>
      <c r="F47" s="57" t="s">
        <v>33</v>
      </c>
      <c r="G47" s="59">
        <v>120</v>
      </c>
    </row>
    <row r="48" spans="1:8" ht="21">
      <c r="A48" s="5" t="s">
        <v>175</v>
      </c>
      <c r="B48" s="62" t="s">
        <v>136</v>
      </c>
      <c r="C48" s="55" t="s">
        <v>256</v>
      </c>
      <c r="D48" s="55"/>
      <c r="E48" s="55"/>
      <c r="F48" s="55"/>
      <c r="G48" s="56">
        <f>G49</f>
        <v>12396.564</v>
      </c>
    </row>
    <row r="49" spans="1:7" ht="42">
      <c r="A49" s="5" t="s">
        <v>176</v>
      </c>
      <c r="B49" s="58" t="s">
        <v>112</v>
      </c>
      <c r="C49" s="38" t="s">
        <v>256</v>
      </c>
      <c r="D49" s="57" t="s">
        <v>107</v>
      </c>
      <c r="E49" s="57"/>
      <c r="F49" s="57"/>
      <c r="G49" s="59">
        <f>G50</f>
        <v>12396.564</v>
      </c>
    </row>
    <row r="50" spans="1:7" ht="42">
      <c r="A50" s="5" t="s">
        <v>177</v>
      </c>
      <c r="B50" s="58" t="s">
        <v>112</v>
      </c>
      <c r="C50" s="38" t="s">
        <v>256</v>
      </c>
      <c r="D50" s="57" t="s">
        <v>106</v>
      </c>
      <c r="E50" s="57"/>
      <c r="F50" s="57"/>
      <c r="G50" s="59">
        <f>G51</f>
        <v>12396.564</v>
      </c>
    </row>
    <row r="51" spans="1:7">
      <c r="A51" s="5" t="s">
        <v>178</v>
      </c>
      <c r="B51" s="58" t="s">
        <v>46</v>
      </c>
      <c r="C51" s="38" t="s">
        <v>256</v>
      </c>
      <c r="D51" s="57" t="s">
        <v>106</v>
      </c>
      <c r="E51" s="57" t="s">
        <v>47</v>
      </c>
      <c r="F51" s="57"/>
      <c r="G51" s="59">
        <f>G52</f>
        <v>12396.564</v>
      </c>
    </row>
    <row r="52" spans="1:7" ht="33.75">
      <c r="A52" s="5" t="s">
        <v>179</v>
      </c>
      <c r="B52" s="80" t="s">
        <v>112</v>
      </c>
      <c r="C52" s="38" t="s">
        <v>256</v>
      </c>
      <c r="D52" s="57" t="s">
        <v>105</v>
      </c>
      <c r="E52" s="57" t="s">
        <v>47</v>
      </c>
      <c r="F52" s="57" t="s">
        <v>33</v>
      </c>
      <c r="G52" s="59">
        <v>12396.564</v>
      </c>
    </row>
    <row r="53" spans="1:7" ht="21">
      <c r="A53" s="5" t="s">
        <v>180</v>
      </c>
      <c r="B53" s="62" t="s">
        <v>137</v>
      </c>
      <c r="C53" s="55" t="s">
        <v>257</v>
      </c>
      <c r="D53" s="55"/>
      <c r="E53" s="55"/>
      <c r="F53" s="55"/>
      <c r="G53" s="56">
        <f>G54</f>
        <v>8788.2389999999996</v>
      </c>
    </row>
    <row r="54" spans="1:7" ht="42">
      <c r="A54" s="5" t="s">
        <v>181</v>
      </c>
      <c r="B54" s="58" t="s">
        <v>112</v>
      </c>
      <c r="C54" s="38" t="s">
        <v>257</v>
      </c>
      <c r="D54" s="57" t="s">
        <v>107</v>
      </c>
      <c r="E54" s="57"/>
      <c r="F54" s="57"/>
      <c r="G54" s="59">
        <f>G55</f>
        <v>8788.2389999999996</v>
      </c>
    </row>
    <row r="55" spans="1:7" ht="42">
      <c r="A55" s="5" t="s">
        <v>182</v>
      </c>
      <c r="B55" s="58" t="s">
        <v>112</v>
      </c>
      <c r="C55" s="38" t="s">
        <v>257</v>
      </c>
      <c r="D55" s="57" t="s">
        <v>106</v>
      </c>
      <c r="E55" s="57"/>
      <c r="F55" s="57"/>
      <c r="G55" s="59">
        <f>G56</f>
        <v>8788.2389999999996</v>
      </c>
    </row>
    <row r="56" spans="1:7">
      <c r="A56" s="5" t="s">
        <v>183</v>
      </c>
      <c r="B56" s="58" t="s">
        <v>46</v>
      </c>
      <c r="C56" s="38" t="s">
        <v>257</v>
      </c>
      <c r="D56" s="57" t="s">
        <v>106</v>
      </c>
      <c r="E56" s="57" t="s">
        <v>47</v>
      </c>
      <c r="F56" s="57"/>
      <c r="G56" s="59">
        <f>G57</f>
        <v>8788.2389999999996</v>
      </c>
    </row>
    <row r="57" spans="1:7" ht="33.75">
      <c r="A57" s="5" t="s">
        <v>184</v>
      </c>
      <c r="B57" s="86" t="s">
        <v>112</v>
      </c>
      <c r="C57" s="38" t="s">
        <v>257</v>
      </c>
      <c r="D57" s="38" t="s">
        <v>105</v>
      </c>
      <c r="E57" s="38" t="s">
        <v>47</v>
      </c>
      <c r="F57" s="38" t="s">
        <v>33</v>
      </c>
      <c r="G57" s="7">
        <v>8788.2389999999996</v>
      </c>
    </row>
    <row r="58" spans="1:7" s="39" customFormat="1">
      <c r="A58" s="5" t="s">
        <v>185</v>
      </c>
      <c r="B58" s="114" t="s">
        <v>373</v>
      </c>
      <c r="C58" s="113" t="s">
        <v>375</v>
      </c>
      <c r="D58" s="113" t="s">
        <v>38</v>
      </c>
      <c r="E58" s="113" t="s">
        <v>47</v>
      </c>
      <c r="F58" s="113"/>
      <c r="G58" s="116">
        <f>G59</f>
        <v>621.73900000000003</v>
      </c>
    </row>
    <row r="59" spans="1:7" ht="22.5">
      <c r="A59" s="5" t="s">
        <v>186</v>
      </c>
      <c r="B59" s="86" t="s">
        <v>374</v>
      </c>
      <c r="C59" s="38" t="s">
        <v>375</v>
      </c>
      <c r="D59" s="38" t="s">
        <v>32</v>
      </c>
      <c r="E59" s="38" t="s">
        <v>47</v>
      </c>
      <c r="F59" s="38" t="s">
        <v>33</v>
      </c>
      <c r="G59" s="7">
        <v>621.73900000000003</v>
      </c>
    </row>
    <row r="60" spans="1:7" ht="52.5">
      <c r="A60" s="5" t="s">
        <v>187</v>
      </c>
      <c r="B60" s="114" t="s">
        <v>410</v>
      </c>
      <c r="C60" s="113" t="s">
        <v>413</v>
      </c>
      <c r="D60" s="113"/>
      <c r="E60" s="113" t="s">
        <v>47</v>
      </c>
      <c r="F60" s="113" t="s">
        <v>33</v>
      </c>
      <c r="G60" s="116">
        <f>G63+G61</f>
        <v>2040</v>
      </c>
    </row>
    <row r="61" spans="1:7" ht="56.25">
      <c r="A61" s="5" t="s">
        <v>188</v>
      </c>
      <c r="B61" s="86" t="s">
        <v>410</v>
      </c>
      <c r="C61" s="38" t="s">
        <v>413</v>
      </c>
      <c r="D61" s="38" t="s">
        <v>105</v>
      </c>
      <c r="E61" s="38" t="s">
        <v>47</v>
      </c>
      <c r="F61" s="38" t="s">
        <v>33</v>
      </c>
      <c r="G61" s="7">
        <f>G62</f>
        <v>2000</v>
      </c>
    </row>
    <row r="62" spans="1:7" ht="45">
      <c r="A62" s="5" t="s">
        <v>189</v>
      </c>
      <c r="B62" s="86" t="s">
        <v>112</v>
      </c>
      <c r="C62" s="38" t="s">
        <v>413</v>
      </c>
      <c r="D62" s="38" t="s">
        <v>105</v>
      </c>
      <c r="E62" s="38" t="s">
        <v>47</v>
      </c>
      <c r="F62" s="38" t="s">
        <v>33</v>
      </c>
      <c r="G62" s="7">
        <v>2000</v>
      </c>
    </row>
    <row r="63" spans="1:7" ht="58.5" customHeight="1">
      <c r="A63" s="5" t="s">
        <v>190</v>
      </c>
      <c r="B63" s="115" t="s">
        <v>411</v>
      </c>
      <c r="C63" s="38" t="s">
        <v>412</v>
      </c>
      <c r="D63" s="38"/>
      <c r="E63" s="38" t="s">
        <v>47</v>
      </c>
      <c r="F63" s="38" t="s">
        <v>33</v>
      </c>
      <c r="G63" s="7">
        <f>G64</f>
        <v>40</v>
      </c>
    </row>
    <row r="64" spans="1:7" ht="33.75">
      <c r="A64" s="5" t="s">
        <v>191</v>
      </c>
      <c r="B64" s="86" t="s">
        <v>112</v>
      </c>
      <c r="C64" s="38" t="s">
        <v>412</v>
      </c>
      <c r="D64" s="38" t="s">
        <v>105</v>
      </c>
      <c r="E64" s="38" t="s">
        <v>47</v>
      </c>
      <c r="F64" s="38" t="s">
        <v>33</v>
      </c>
      <c r="G64" s="7">
        <v>40</v>
      </c>
    </row>
    <row r="65" spans="1:7" ht="21">
      <c r="A65" s="5" t="s">
        <v>192</v>
      </c>
      <c r="B65" s="114" t="s">
        <v>414</v>
      </c>
      <c r="C65" s="113" t="s">
        <v>415</v>
      </c>
      <c r="D65" s="113"/>
      <c r="E65" s="113" t="s">
        <v>47</v>
      </c>
      <c r="F65" s="113" t="s">
        <v>33</v>
      </c>
      <c r="G65" s="116">
        <f>G66</f>
        <v>20</v>
      </c>
    </row>
    <row r="66" spans="1:7">
      <c r="A66" s="5" t="s">
        <v>193</v>
      </c>
      <c r="B66" s="86" t="s">
        <v>414</v>
      </c>
      <c r="C66" s="38" t="s">
        <v>415</v>
      </c>
      <c r="D66" s="38" t="s">
        <v>32</v>
      </c>
      <c r="E66" s="38" t="s">
        <v>47</v>
      </c>
      <c r="F66" s="38" t="s">
        <v>33</v>
      </c>
      <c r="G66" s="7">
        <v>20</v>
      </c>
    </row>
    <row r="67" spans="1:7">
      <c r="A67" s="5" t="s">
        <v>194</v>
      </c>
      <c r="B67" s="71" t="s">
        <v>282</v>
      </c>
      <c r="C67" s="55" t="s">
        <v>271</v>
      </c>
      <c r="D67" s="55"/>
      <c r="E67" s="55"/>
      <c r="F67" s="55"/>
      <c r="G67" s="56">
        <f>G68</f>
        <v>1582.9870000000001</v>
      </c>
    </row>
    <row r="68" spans="1:7" ht="42">
      <c r="A68" s="5" t="s">
        <v>195</v>
      </c>
      <c r="B68" s="58" t="s">
        <v>273</v>
      </c>
      <c r="C68" s="38" t="s">
        <v>271</v>
      </c>
      <c r="D68" s="57" t="s">
        <v>77</v>
      </c>
      <c r="E68" s="57"/>
      <c r="F68" s="57"/>
      <c r="G68" s="59">
        <f>G69</f>
        <v>1582.9870000000001</v>
      </c>
    </row>
    <row r="69" spans="1:7" ht="42">
      <c r="A69" s="5" t="s">
        <v>196</v>
      </c>
      <c r="B69" s="58" t="s">
        <v>273</v>
      </c>
      <c r="C69" s="38" t="s">
        <v>271</v>
      </c>
      <c r="D69" s="57" t="s">
        <v>108</v>
      </c>
      <c r="E69" s="57"/>
      <c r="F69" s="57"/>
      <c r="G69" s="59">
        <f>G70</f>
        <v>1582.9870000000001</v>
      </c>
    </row>
    <row r="70" spans="1:7">
      <c r="A70" s="5" t="s">
        <v>197</v>
      </c>
      <c r="B70" s="58" t="s">
        <v>272</v>
      </c>
      <c r="C70" s="38" t="s">
        <v>271</v>
      </c>
      <c r="D70" s="57" t="s">
        <v>108</v>
      </c>
      <c r="E70" s="57" t="s">
        <v>47</v>
      </c>
      <c r="F70" s="57"/>
      <c r="G70" s="59">
        <f>G71</f>
        <v>1582.9870000000001</v>
      </c>
    </row>
    <row r="71" spans="1:7" ht="33.75">
      <c r="A71" s="5" t="s">
        <v>297</v>
      </c>
      <c r="B71" s="86" t="s">
        <v>273</v>
      </c>
      <c r="C71" s="38" t="s">
        <v>271</v>
      </c>
      <c r="D71" s="38" t="s">
        <v>95</v>
      </c>
      <c r="E71" s="38" t="s">
        <v>47</v>
      </c>
      <c r="F71" s="38" t="s">
        <v>65</v>
      </c>
      <c r="G71" s="7">
        <v>1582.9870000000001</v>
      </c>
    </row>
    <row r="72" spans="1:7" ht="21">
      <c r="A72" s="5" t="s">
        <v>298</v>
      </c>
      <c r="B72" s="53" t="s">
        <v>138</v>
      </c>
      <c r="C72" s="52" t="s">
        <v>139</v>
      </c>
      <c r="D72" s="52"/>
      <c r="E72" s="52"/>
      <c r="F72" s="52"/>
      <c r="G72" s="54">
        <f>G73</f>
        <v>1199.07</v>
      </c>
    </row>
    <row r="73" spans="1:7" ht="22.5">
      <c r="A73" s="5" t="s">
        <v>299</v>
      </c>
      <c r="B73" s="63" t="s">
        <v>140</v>
      </c>
      <c r="C73" s="55" t="s">
        <v>258</v>
      </c>
      <c r="D73" s="55"/>
      <c r="E73" s="55"/>
      <c r="F73" s="55"/>
      <c r="G73" s="56">
        <f>G74</f>
        <v>1199.07</v>
      </c>
    </row>
    <row r="74" spans="1:7">
      <c r="A74" s="5" t="s">
        <v>300</v>
      </c>
      <c r="B74" s="60" t="s">
        <v>141</v>
      </c>
      <c r="C74" s="38" t="s">
        <v>258</v>
      </c>
      <c r="D74" s="90" t="s">
        <v>283</v>
      </c>
      <c r="E74" s="90"/>
      <c r="F74" s="90"/>
      <c r="G74" s="106">
        <f>G75</f>
        <v>1199.07</v>
      </c>
    </row>
    <row r="75" spans="1:7">
      <c r="A75" s="5" t="s">
        <v>301</v>
      </c>
      <c r="B75" s="58" t="s">
        <v>46</v>
      </c>
      <c r="C75" s="38" t="s">
        <v>258</v>
      </c>
      <c r="D75" s="57" t="s">
        <v>42</v>
      </c>
      <c r="E75" s="57" t="s">
        <v>47</v>
      </c>
      <c r="F75" s="57"/>
      <c r="G75" s="59">
        <f>G76</f>
        <v>1199.07</v>
      </c>
    </row>
    <row r="76" spans="1:7">
      <c r="A76" s="5" t="s">
        <v>302</v>
      </c>
      <c r="B76" s="75" t="s">
        <v>141</v>
      </c>
      <c r="C76" s="72" t="s">
        <v>258</v>
      </c>
      <c r="D76" s="91" t="s">
        <v>42</v>
      </c>
      <c r="E76" s="91" t="s">
        <v>47</v>
      </c>
      <c r="F76" s="91" t="s">
        <v>33</v>
      </c>
      <c r="G76" s="107">
        <f>G77+G78</f>
        <v>1199.07</v>
      </c>
    </row>
    <row r="77" spans="1:7" ht="45">
      <c r="A77" s="5" t="s">
        <v>303</v>
      </c>
      <c r="B77" s="10" t="s">
        <v>66</v>
      </c>
      <c r="C77" s="38" t="s">
        <v>258</v>
      </c>
      <c r="D77" s="38" t="s">
        <v>43</v>
      </c>
      <c r="E77" s="38" t="s">
        <v>47</v>
      </c>
      <c r="F77" s="38" t="s">
        <v>33</v>
      </c>
      <c r="G77" s="93">
        <v>921.41899999999998</v>
      </c>
    </row>
    <row r="78" spans="1:7" ht="33.75">
      <c r="A78" s="5" t="s">
        <v>304</v>
      </c>
      <c r="B78" s="10" t="s">
        <v>70</v>
      </c>
      <c r="C78" s="38" t="s">
        <v>258</v>
      </c>
      <c r="D78" s="38" t="s">
        <v>45</v>
      </c>
      <c r="E78" s="38" t="s">
        <v>47</v>
      </c>
      <c r="F78" s="38" t="s">
        <v>33</v>
      </c>
      <c r="G78" s="93">
        <v>277.65100000000001</v>
      </c>
    </row>
    <row r="79" spans="1:7" ht="21">
      <c r="A79" s="5" t="s">
        <v>305</v>
      </c>
      <c r="B79" s="53" t="s">
        <v>142</v>
      </c>
      <c r="C79" s="52" t="s">
        <v>143</v>
      </c>
      <c r="D79" s="52"/>
      <c r="E79" s="52"/>
      <c r="F79" s="52"/>
      <c r="G79" s="54">
        <f>G80+G86+G92+G98+G104</f>
        <v>11619.847999999998</v>
      </c>
    </row>
    <row r="80" spans="1:7" ht="33.75">
      <c r="A80" s="5" t="s">
        <v>306</v>
      </c>
      <c r="B80" s="63" t="s">
        <v>144</v>
      </c>
      <c r="C80" s="55" t="s">
        <v>416</v>
      </c>
      <c r="D80" s="55"/>
      <c r="E80" s="55"/>
      <c r="F80" s="55"/>
      <c r="G80" s="56">
        <f>G81</f>
        <v>4219.8339999999998</v>
      </c>
    </row>
    <row r="81" spans="1:7" s="40" customFormat="1" ht="33.75">
      <c r="A81" s="5" t="s">
        <v>198</v>
      </c>
      <c r="B81" s="64" t="s">
        <v>144</v>
      </c>
      <c r="C81" s="38" t="s">
        <v>416</v>
      </c>
      <c r="D81" s="57" t="s">
        <v>77</v>
      </c>
      <c r="E81" s="57" t="s">
        <v>35</v>
      </c>
      <c r="F81" s="57" t="s">
        <v>74</v>
      </c>
      <c r="G81" s="59">
        <f>G82</f>
        <v>4219.8339999999998</v>
      </c>
    </row>
    <row r="82" spans="1:7" s="35" customFormat="1" ht="33.75">
      <c r="A82" s="5" t="s">
        <v>199</v>
      </c>
      <c r="B82" s="64" t="s">
        <v>144</v>
      </c>
      <c r="C82" s="38" t="s">
        <v>416</v>
      </c>
      <c r="D82" s="57" t="s">
        <v>108</v>
      </c>
      <c r="E82" s="57" t="s">
        <v>35</v>
      </c>
      <c r="F82" s="57" t="s">
        <v>74</v>
      </c>
      <c r="G82" s="59">
        <f>G83</f>
        <v>4219.8339999999998</v>
      </c>
    </row>
    <row r="83" spans="1:7" s="36" customFormat="1" ht="12" customHeight="1">
      <c r="A83" s="5" t="s">
        <v>200</v>
      </c>
      <c r="B83" s="58" t="s">
        <v>34</v>
      </c>
      <c r="C83" s="38" t="s">
        <v>416</v>
      </c>
      <c r="D83" s="57" t="s">
        <v>108</v>
      </c>
      <c r="E83" s="57" t="s">
        <v>35</v>
      </c>
      <c r="F83" s="57"/>
      <c r="G83" s="59">
        <f>G84</f>
        <v>4219.8339999999998</v>
      </c>
    </row>
    <row r="84" spans="1:7" s="36" customFormat="1">
      <c r="A84" s="5" t="s">
        <v>201</v>
      </c>
      <c r="B84" s="58" t="s">
        <v>145</v>
      </c>
      <c r="C84" s="38" t="s">
        <v>416</v>
      </c>
      <c r="D84" s="57" t="s">
        <v>108</v>
      </c>
      <c r="E84" s="57" t="s">
        <v>35</v>
      </c>
      <c r="F84" s="57" t="s">
        <v>74</v>
      </c>
      <c r="G84" s="59">
        <f>G85</f>
        <v>4219.8339999999998</v>
      </c>
    </row>
    <row r="85" spans="1:7" s="36" customFormat="1" ht="33.75">
      <c r="A85" s="5" t="s">
        <v>202</v>
      </c>
      <c r="B85" s="64" t="s">
        <v>144</v>
      </c>
      <c r="C85" s="38" t="s">
        <v>416</v>
      </c>
      <c r="D85" s="90" t="s">
        <v>95</v>
      </c>
      <c r="E85" s="90" t="s">
        <v>35</v>
      </c>
      <c r="F85" s="90" t="s">
        <v>74</v>
      </c>
      <c r="G85" s="61">
        <v>4219.8339999999998</v>
      </c>
    </row>
    <row r="86" spans="1:7" ht="36" customHeight="1">
      <c r="A86" s="5" t="s">
        <v>203</v>
      </c>
      <c r="B86" s="63" t="s">
        <v>146</v>
      </c>
      <c r="C86" s="55" t="s">
        <v>281</v>
      </c>
      <c r="D86" s="55"/>
      <c r="E86" s="55"/>
      <c r="F86" s="55"/>
      <c r="G86" s="56">
        <f>G87</f>
        <v>4446.0339999999997</v>
      </c>
    </row>
    <row r="87" spans="1:7" ht="24" customHeight="1">
      <c r="A87" s="5" t="s">
        <v>274</v>
      </c>
      <c r="B87" s="58" t="s">
        <v>112</v>
      </c>
      <c r="C87" s="38" t="s">
        <v>281</v>
      </c>
      <c r="D87" s="57" t="s">
        <v>107</v>
      </c>
      <c r="E87" s="57"/>
      <c r="F87" s="57"/>
      <c r="G87" s="59">
        <f>G88</f>
        <v>4446.0339999999997</v>
      </c>
    </row>
    <row r="88" spans="1:7" s="39" customFormat="1" ht="42">
      <c r="A88" s="5" t="s">
        <v>275</v>
      </c>
      <c r="B88" s="58" t="s">
        <v>112</v>
      </c>
      <c r="C88" s="38" t="s">
        <v>281</v>
      </c>
      <c r="D88" s="57" t="s">
        <v>106</v>
      </c>
      <c r="E88" s="57" t="s">
        <v>35</v>
      </c>
      <c r="F88" s="57" t="s">
        <v>36</v>
      </c>
      <c r="G88" s="59">
        <f>G89</f>
        <v>4446.0339999999997</v>
      </c>
    </row>
    <row r="89" spans="1:7">
      <c r="A89" s="5" t="s">
        <v>276</v>
      </c>
      <c r="B89" s="58" t="s">
        <v>34</v>
      </c>
      <c r="C89" s="38" t="s">
        <v>281</v>
      </c>
      <c r="D89" s="57" t="s">
        <v>106</v>
      </c>
      <c r="E89" s="57" t="s">
        <v>35</v>
      </c>
      <c r="F89" s="57"/>
      <c r="G89" s="59">
        <f>G90</f>
        <v>4446.0339999999997</v>
      </c>
    </row>
    <row r="90" spans="1:7" ht="12.75" customHeight="1">
      <c r="A90" s="5" t="s">
        <v>277</v>
      </c>
      <c r="B90" s="58" t="s">
        <v>147</v>
      </c>
      <c r="C90" s="38" t="s">
        <v>281</v>
      </c>
      <c r="D90" s="57" t="s">
        <v>106</v>
      </c>
      <c r="E90" s="57" t="s">
        <v>35</v>
      </c>
      <c r="F90" s="57" t="s">
        <v>36</v>
      </c>
      <c r="G90" s="59">
        <f>G91</f>
        <v>4446.0339999999997</v>
      </c>
    </row>
    <row r="91" spans="1:7" ht="42">
      <c r="A91" s="5" t="s">
        <v>278</v>
      </c>
      <c r="B91" s="58" t="s">
        <v>112</v>
      </c>
      <c r="C91" s="38" t="s">
        <v>281</v>
      </c>
      <c r="D91" s="90" t="s">
        <v>105</v>
      </c>
      <c r="E91" s="90" t="s">
        <v>35</v>
      </c>
      <c r="F91" s="90" t="s">
        <v>36</v>
      </c>
      <c r="G91" s="106">
        <v>4446.0339999999997</v>
      </c>
    </row>
    <row r="92" spans="1:7" s="36" customFormat="1" ht="45">
      <c r="A92" s="5" t="s">
        <v>204</v>
      </c>
      <c r="B92" s="63" t="s">
        <v>148</v>
      </c>
      <c r="C92" s="55" t="s">
        <v>357</v>
      </c>
      <c r="D92" s="55"/>
      <c r="E92" s="55"/>
      <c r="F92" s="55"/>
      <c r="G92" s="56">
        <f>G93</f>
        <v>1815.684</v>
      </c>
    </row>
    <row r="93" spans="1:7" s="36" customFormat="1" ht="48" customHeight="1">
      <c r="A93" s="5" t="s">
        <v>205</v>
      </c>
      <c r="B93" s="58" t="s">
        <v>112</v>
      </c>
      <c r="C93" s="81" t="s">
        <v>357</v>
      </c>
      <c r="D93" s="57" t="s">
        <v>105</v>
      </c>
      <c r="E93" s="57"/>
      <c r="F93" s="57"/>
      <c r="G93" s="59">
        <f>G94</f>
        <v>1815.684</v>
      </c>
    </row>
    <row r="94" spans="1:7" s="39" customFormat="1" ht="42">
      <c r="A94" s="5" t="s">
        <v>206</v>
      </c>
      <c r="B94" s="58" t="s">
        <v>112</v>
      </c>
      <c r="C94" s="81" t="s">
        <v>357</v>
      </c>
      <c r="D94" s="57" t="s">
        <v>105</v>
      </c>
      <c r="E94" s="57"/>
      <c r="F94" s="57"/>
      <c r="G94" s="59">
        <f>G95</f>
        <v>1815.684</v>
      </c>
    </row>
    <row r="95" spans="1:7" s="36" customFormat="1">
      <c r="A95" s="5" t="s">
        <v>207</v>
      </c>
      <c r="B95" s="58" t="s">
        <v>34</v>
      </c>
      <c r="C95" s="81" t="s">
        <v>357</v>
      </c>
      <c r="D95" s="57" t="s">
        <v>106</v>
      </c>
      <c r="E95" s="57" t="s">
        <v>35</v>
      </c>
      <c r="F95" s="57"/>
      <c r="G95" s="59">
        <f>G96</f>
        <v>1815.684</v>
      </c>
    </row>
    <row r="96" spans="1:7" s="36" customFormat="1" ht="12.75" customHeight="1">
      <c r="A96" s="5" t="s">
        <v>208</v>
      </c>
      <c r="B96" s="58" t="s">
        <v>147</v>
      </c>
      <c r="C96" s="81" t="s">
        <v>357</v>
      </c>
      <c r="D96" s="57" t="s">
        <v>106</v>
      </c>
      <c r="E96" s="57" t="s">
        <v>35</v>
      </c>
      <c r="F96" s="57" t="s">
        <v>36</v>
      </c>
      <c r="G96" s="59">
        <f>G97</f>
        <v>1815.684</v>
      </c>
    </row>
    <row r="97" spans="1:7" s="36" customFormat="1" ht="48.75" customHeight="1">
      <c r="A97" s="5" t="s">
        <v>209</v>
      </c>
      <c r="B97" s="58" t="s">
        <v>112</v>
      </c>
      <c r="C97" s="81" t="s">
        <v>357</v>
      </c>
      <c r="D97" s="90" t="s">
        <v>105</v>
      </c>
      <c r="E97" s="90" t="s">
        <v>35</v>
      </c>
      <c r="F97" s="90" t="s">
        <v>36</v>
      </c>
      <c r="G97" s="106">
        <v>1815.684</v>
      </c>
    </row>
    <row r="98" spans="1:7" s="23" customFormat="1" ht="23.25" customHeight="1">
      <c r="A98" s="5" t="s">
        <v>210</v>
      </c>
      <c r="B98" s="63" t="s">
        <v>149</v>
      </c>
      <c r="C98" s="55" t="s">
        <v>259</v>
      </c>
      <c r="D98" s="55"/>
      <c r="E98" s="55"/>
      <c r="F98" s="55"/>
      <c r="G98" s="56">
        <f>G99</f>
        <v>1104.896</v>
      </c>
    </row>
    <row r="99" spans="1:7" s="23" customFormat="1" ht="42">
      <c r="A99" s="5" t="s">
        <v>211</v>
      </c>
      <c r="B99" s="58" t="s">
        <v>112</v>
      </c>
      <c r="C99" s="38" t="s">
        <v>259</v>
      </c>
      <c r="D99" s="57" t="s">
        <v>107</v>
      </c>
      <c r="E99" s="57"/>
      <c r="F99" s="57"/>
      <c r="G99" s="7">
        <f>G100</f>
        <v>1104.896</v>
      </c>
    </row>
    <row r="100" spans="1:7" ht="42">
      <c r="A100" s="5" t="s">
        <v>212</v>
      </c>
      <c r="B100" s="58" t="s">
        <v>112</v>
      </c>
      <c r="C100" s="38" t="s">
        <v>259</v>
      </c>
      <c r="D100" s="57" t="s">
        <v>106</v>
      </c>
      <c r="E100" s="57"/>
      <c r="F100" s="57"/>
      <c r="G100" s="7">
        <f>G101</f>
        <v>1104.896</v>
      </c>
    </row>
    <row r="101" spans="1:7">
      <c r="A101" s="5" t="s">
        <v>213</v>
      </c>
      <c r="B101" s="58" t="s">
        <v>34</v>
      </c>
      <c r="C101" s="38" t="s">
        <v>259</v>
      </c>
      <c r="D101" s="57" t="s">
        <v>106</v>
      </c>
      <c r="E101" s="57" t="s">
        <v>35</v>
      </c>
      <c r="F101" s="57"/>
      <c r="G101" s="7">
        <f>G102</f>
        <v>1104.896</v>
      </c>
    </row>
    <row r="102" spans="1:7" s="23" customFormat="1" ht="13.5" customHeight="1">
      <c r="A102" s="5" t="s">
        <v>214</v>
      </c>
      <c r="B102" s="58" t="s">
        <v>147</v>
      </c>
      <c r="C102" s="38" t="s">
        <v>259</v>
      </c>
      <c r="D102" s="57" t="s">
        <v>106</v>
      </c>
      <c r="E102" s="57" t="s">
        <v>35</v>
      </c>
      <c r="F102" s="57" t="s">
        <v>36</v>
      </c>
      <c r="G102" s="7">
        <f>G103</f>
        <v>1104.896</v>
      </c>
    </row>
    <row r="103" spans="1:7" s="23" customFormat="1" ht="44.25" customHeight="1">
      <c r="A103" s="5" t="s">
        <v>215</v>
      </c>
      <c r="B103" s="58" t="s">
        <v>112</v>
      </c>
      <c r="C103" s="38" t="s">
        <v>259</v>
      </c>
      <c r="D103" s="90" t="s">
        <v>105</v>
      </c>
      <c r="E103" s="90" t="s">
        <v>35</v>
      </c>
      <c r="F103" s="90" t="s">
        <v>36</v>
      </c>
      <c r="G103" s="7">
        <v>1104.896</v>
      </c>
    </row>
    <row r="104" spans="1:7" s="23" customFormat="1" ht="44.25" customHeight="1">
      <c r="A104" s="5" t="s">
        <v>216</v>
      </c>
      <c r="B104" s="53" t="s">
        <v>426</v>
      </c>
      <c r="C104" s="53" t="s">
        <v>425</v>
      </c>
      <c r="D104" s="52"/>
      <c r="E104" s="52" t="s">
        <v>35</v>
      </c>
      <c r="F104" s="52" t="s">
        <v>290</v>
      </c>
      <c r="G104" s="54">
        <f>G105+G107</f>
        <v>33.4</v>
      </c>
    </row>
    <row r="105" spans="1:7" s="23" customFormat="1" ht="33.75">
      <c r="A105" s="5" t="s">
        <v>217</v>
      </c>
      <c r="B105" s="121" t="s">
        <v>427</v>
      </c>
      <c r="C105" s="81" t="s">
        <v>425</v>
      </c>
      <c r="D105" s="57" t="s">
        <v>38</v>
      </c>
      <c r="E105" s="57" t="s">
        <v>35</v>
      </c>
      <c r="F105" s="57" t="s">
        <v>290</v>
      </c>
      <c r="G105" s="85">
        <f>G106</f>
        <v>33.07</v>
      </c>
    </row>
    <row r="106" spans="1:7" ht="45">
      <c r="A106" s="5" t="s">
        <v>218</v>
      </c>
      <c r="B106" s="73" t="s">
        <v>428</v>
      </c>
      <c r="C106" s="81" t="s">
        <v>425</v>
      </c>
      <c r="D106" s="57" t="s">
        <v>32</v>
      </c>
      <c r="E106" s="57" t="s">
        <v>35</v>
      </c>
      <c r="F106" s="57" t="s">
        <v>290</v>
      </c>
      <c r="G106" s="74">
        <v>33.07</v>
      </c>
    </row>
    <row r="107" spans="1:7" ht="22.5">
      <c r="A107" s="5" t="s">
        <v>219</v>
      </c>
      <c r="B107" s="121" t="s">
        <v>430</v>
      </c>
      <c r="C107" s="81" t="s">
        <v>429</v>
      </c>
      <c r="D107" s="57" t="s">
        <v>38</v>
      </c>
      <c r="E107" s="57" t="s">
        <v>35</v>
      </c>
      <c r="F107" s="57" t="s">
        <v>290</v>
      </c>
      <c r="G107" s="85">
        <f>G108</f>
        <v>0.33</v>
      </c>
    </row>
    <row r="108" spans="1:7" s="23" customFormat="1" ht="14.25" customHeight="1">
      <c r="A108" s="5" t="s">
        <v>220</v>
      </c>
      <c r="B108" s="73" t="s">
        <v>430</v>
      </c>
      <c r="C108" s="81" t="s">
        <v>429</v>
      </c>
      <c r="D108" s="57" t="s">
        <v>32</v>
      </c>
      <c r="E108" s="57" t="s">
        <v>35</v>
      </c>
      <c r="F108" s="57" t="s">
        <v>290</v>
      </c>
      <c r="G108" s="74">
        <v>0.33</v>
      </c>
    </row>
    <row r="109" spans="1:7" s="23" customFormat="1" ht="15.75" customHeight="1">
      <c r="A109" s="5" t="s">
        <v>221</v>
      </c>
      <c r="B109" s="58"/>
      <c r="C109" s="38"/>
      <c r="D109" s="90"/>
      <c r="E109" s="90"/>
      <c r="F109" s="90"/>
      <c r="G109" s="7"/>
    </row>
    <row r="110" spans="1:7" s="23" customFormat="1" ht="21">
      <c r="A110" s="5" t="s">
        <v>222</v>
      </c>
      <c r="B110" s="53" t="s">
        <v>150</v>
      </c>
      <c r="C110" s="52" t="s">
        <v>151</v>
      </c>
      <c r="D110" s="52"/>
      <c r="E110" s="52"/>
      <c r="F110" s="52"/>
      <c r="G110" s="54">
        <f>G111+G116</f>
        <v>3200</v>
      </c>
    </row>
    <row r="111" spans="1:7" ht="22.5">
      <c r="A111" s="5" t="s">
        <v>41</v>
      </c>
      <c r="B111" s="63" t="s">
        <v>152</v>
      </c>
      <c r="C111" s="55" t="s">
        <v>260</v>
      </c>
      <c r="D111" s="55"/>
      <c r="E111" s="55"/>
      <c r="F111" s="55"/>
      <c r="G111" s="56">
        <f>G112</f>
        <v>2700</v>
      </c>
    </row>
    <row r="112" spans="1:7" ht="22.5">
      <c r="A112" s="5" t="s">
        <v>223</v>
      </c>
      <c r="B112" s="64" t="s">
        <v>153</v>
      </c>
      <c r="C112" s="38" t="s">
        <v>260</v>
      </c>
      <c r="D112" s="57" t="s">
        <v>77</v>
      </c>
      <c r="E112" s="57"/>
      <c r="F112" s="57"/>
      <c r="G112" s="7">
        <f>G113</f>
        <v>2700</v>
      </c>
    </row>
    <row r="113" spans="1:7" s="23" customFormat="1" ht="23.25" customHeight="1">
      <c r="A113" s="5" t="s">
        <v>224</v>
      </c>
      <c r="B113" s="64" t="s">
        <v>76</v>
      </c>
      <c r="C113" s="38" t="s">
        <v>260</v>
      </c>
      <c r="D113" s="57" t="s">
        <v>108</v>
      </c>
      <c r="E113" s="57"/>
      <c r="F113" s="57"/>
      <c r="G113" s="7">
        <f>G114</f>
        <v>2700</v>
      </c>
    </row>
    <row r="114" spans="1:7" s="23" customFormat="1" ht="12.75" customHeight="1">
      <c r="A114" s="5" t="s">
        <v>225</v>
      </c>
      <c r="B114" s="58" t="s">
        <v>46</v>
      </c>
      <c r="C114" s="38" t="s">
        <v>260</v>
      </c>
      <c r="D114" s="57" t="s">
        <v>108</v>
      </c>
      <c r="E114" s="57" t="s">
        <v>47</v>
      </c>
      <c r="F114" s="57"/>
      <c r="G114" s="7">
        <f>G115</f>
        <v>2700</v>
      </c>
    </row>
    <row r="115" spans="1:7" s="23" customFormat="1" ht="33.75">
      <c r="A115" s="5" t="s">
        <v>226</v>
      </c>
      <c r="B115" s="65" t="s">
        <v>133</v>
      </c>
      <c r="C115" s="38" t="s">
        <v>260</v>
      </c>
      <c r="D115" s="90" t="s">
        <v>95</v>
      </c>
      <c r="E115" s="90" t="s">
        <v>47</v>
      </c>
      <c r="F115" s="90" t="s">
        <v>65</v>
      </c>
      <c r="G115" s="7">
        <v>2700</v>
      </c>
    </row>
    <row r="116" spans="1:7" ht="33.75">
      <c r="A116" s="5" t="s">
        <v>376</v>
      </c>
      <c r="B116" s="63" t="s">
        <v>154</v>
      </c>
      <c r="C116" s="55" t="s">
        <v>358</v>
      </c>
      <c r="D116" s="55"/>
      <c r="E116" s="55"/>
      <c r="F116" s="55"/>
      <c r="G116" s="56">
        <f>G117</f>
        <v>500</v>
      </c>
    </row>
    <row r="117" spans="1:7" s="36" customFormat="1" ht="22.5">
      <c r="A117" s="5" t="s">
        <v>377</v>
      </c>
      <c r="B117" s="64" t="s">
        <v>129</v>
      </c>
      <c r="C117" s="38" t="s">
        <v>358</v>
      </c>
      <c r="D117" s="57" t="s">
        <v>37</v>
      </c>
      <c r="E117" s="57"/>
      <c r="F117" s="57"/>
      <c r="G117" s="7">
        <f>G118</f>
        <v>500</v>
      </c>
    </row>
    <row r="118" spans="1:7" s="36" customFormat="1" ht="22.5">
      <c r="A118" s="5" t="s">
        <v>352</v>
      </c>
      <c r="B118" s="64" t="s">
        <v>39</v>
      </c>
      <c r="C118" s="38" t="s">
        <v>358</v>
      </c>
      <c r="D118" s="57" t="s">
        <v>38</v>
      </c>
      <c r="E118" s="57"/>
      <c r="F118" s="57"/>
      <c r="G118" s="7">
        <f>G119</f>
        <v>500</v>
      </c>
    </row>
    <row r="119" spans="1:7" s="36" customFormat="1">
      <c r="A119" s="5" t="s">
        <v>353</v>
      </c>
      <c r="B119" s="58" t="s">
        <v>155</v>
      </c>
      <c r="C119" s="38" t="s">
        <v>358</v>
      </c>
      <c r="D119" s="57" t="s">
        <v>38</v>
      </c>
      <c r="E119" s="57" t="s">
        <v>119</v>
      </c>
      <c r="F119" s="57"/>
      <c r="G119" s="7">
        <f>G120</f>
        <v>500</v>
      </c>
    </row>
    <row r="120" spans="1:7" s="36" customFormat="1" ht="22.5">
      <c r="A120" s="5" t="s">
        <v>227</v>
      </c>
      <c r="B120" s="65" t="s">
        <v>109</v>
      </c>
      <c r="C120" s="38" t="s">
        <v>358</v>
      </c>
      <c r="D120" s="90" t="s">
        <v>32</v>
      </c>
      <c r="E120" s="90" t="s">
        <v>119</v>
      </c>
      <c r="F120" s="90" t="s">
        <v>33</v>
      </c>
      <c r="G120" s="7">
        <v>500</v>
      </c>
    </row>
    <row r="121" spans="1:7" s="36" customFormat="1" ht="31.5">
      <c r="A121" s="5" t="s">
        <v>228</v>
      </c>
      <c r="B121" s="53" t="s">
        <v>156</v>
      </c>
      <c r="C121" s="94" t="s">
        <v>157</v>
      </c>
      <c r="D121" s="94"/>
      <c r="E121" s="94"/>
      <c r="F121" s="94"/>
      <c r="G121" s="108">
        <f>G122+G125+G128+G131+G134+G137+G143+G149</f>
        <v>3601.3020000000001</v>
      </c>
    </row>
    <row r="122" spans="1:7" s="36" customFormat="1" ht="90">
      <c r="A122" s="5" t="s">
        <v>229</v>
      </c>
      <c r="B122" s="63" t="s">
        <v>359</v>
      </c>
      <c r="C122" s="95" t="s">
        <v>364</v>
      </c>
      <c r="D122" s="95" t="s">
        <v>38</v>
      </c>
      <c r="E122" s="95"/>
      <c r="F122" s="95"/>
      <c r="G122" s="109">
        <f>G123</f>
        <v>36</v>
      </c>
    </row>
    <row r="123" spans="1:7" s="36" customFormat="1" ht="22.5">
      <c r="A123" s="5" t="s">
        <v>307</v>
      </c>
      <c r="B123" s="64" t="s">
        <v>129</v>
      </c>
      <c r="C123" s="96" t="s">
        <v>364</v>
      </c>
      <c r="D123" s="96" t="s">
        <v>32</v>
      </c>
      <c r="E123" s="97"/>
      <c r="F123" s="97"/>
      <c r="G123" s="98">
        <f>G124</f>
        <v>36</v>
      </c>
    </row>
    <row r="124" spans="1:7" s="36" customFormat="1" ht="22.5">
      <c r="A124" s="5" t="s">
        <v>308</v>
      </c>
      <c r="B124" s="64" t="s">
        <v>39</v>
      </c>
      <c r="C124" s="96" t="s">
        <v>364</v>
      </c>
      <c r="D124" s="96" t="s">
        <v>32</v>
      </c>
      <c r="E124" s="97"/>
      <c r="F124" s="97"/>
      <c r="G124" s="98">
        <v>36</v>
      </c>
    </row>
    <row r="125" spans="1:7" s="36" customFormat="1" ht="67.5">
      <c r="A125" s="5" t="s">
        <v>309</v>
      </c>
      <c r="B125" s="63" t="s">
        <v>360</v>
      </c>
      <c r="C125" s="95" t="s">
        <v>364</v>
      </c>
      <c r="D125" s="95" t="s">
        <v>38</v>
      </c>
      <c r="E125" s="95"/>
      <c r="F125" s="95"/>
      <c r="G125" s="109">
        <f>G126</f>
        <v>337.5</v>
      </c>
    </row>
    <row r="126" spans="1:7" s="36" customFormat="1" ht="22.5">
      <c r="A126" s="5" t="s">
        <v>310</v>
      </c>
      <c r="B126" s="64" t="s">
        <v>129</v>
      </c>
      <c r="C126" s="96" t="s">
        <v>364</v>
      </c>
      <c r="D126" s="96" t="s">
        <v>32</v>
      </c>
      <c r="E126" s="97"/>
      <c r="F126" s="97"/>
      <c r="G126" s="98">
        <f>G127</f>
        <v>337.5</v>
      </c>
    </row>
    <row r="127" spans="1:7" s="36" customFormat="1" ht="22.5">
      <c r="A127" s="5" t="s">
        <v>311</v>
      </c>
      <c r="B127" s="64" t="s">
        <v>39</v>
      </c>
      <c r="C127" s="96" t="s">
        <v>364</v>
      </c>
      <c r="D127" s="96" t="s">
        <v>32</v>
      </c>
      <c r="E127" s="97"/>
      <c r="F127" s="97"/>
      <c r="G127" s="98">
        <v>337.5</v>
      </c>
    </row>
    <row r="128" spans="1:7" s="36" customFormat="1" ht="78.75">
      <c r="A128" s="5" t="s">
        <v>230</v>
      </c>
      <c r="B128" s="63" t="s">
        <v>361</v>
      </c>
      <c r="C128" s="95" t="s">
        <v>364</v>
      </c>
      <c r="D128" s="95" t="s">
        <v>38</v>
      </c>
      <c r="E128" s="95"/>
      <c r="F128" s="95"/>
      <c r="G128" s="109">
        <f>G129</f>
        <v>82.4</v>
      </c>
    </row>
    <row r="129" spans="1:7" s="36" customFormat="1" ht="22.5">
      <c r="A129" s="5" t="s">
        <v>231</v>
      </c>
      <c r="B129" s="64" t="s">
        <v>129</v>
      </c>
      <c r="C129" s="96" t="s">
        <v>364</v>
      </c>
      <c r="D129" s="96" t="s">
        <v>32</v>
      </c>
      <c r="E129" s="97"/>
      <c r="F129" s="97"/>
      <c r="G129" s="98">
        <f>G130</f>
        <v>82.4</v>
      </c>
    </row>
    <row r="130" spans="1:7" s="36" customFormat="1" ht="22.5">
      <c r="A130" s="5" t="s">
        <v>232</v>
      </c>
      <c r="B130" s="64" t="s">
        <v>39</v>
      </c>
      <c r="C130" s="96" t="s">
        <v>364</v>
      </c>
      <c r="D130" s="96" t="s">
        <v>32</v>
      </c>
      <c r="E130" s="97"/>
      <c r="F130" s="97"/>
      <c r="G130" s="98">
        <v>82.4</v>
      </c>
    </row>
    <row r="131" spans="1:7" s="36" customFormat="1" ht="67.5">
      <c r="A131" s="5" t="s">
        <v>42</v>
      </c>
      <c r="B131" s="63" t="s">
        <v>362</v>
      </c>
      <c r="C131" s="95" t="s">
        <v>364</v>
      </c>
      <c r="D131" s="95" t="s">
        <v>38</v>
      </c>
      <c r="E131" s="95"/>
      <c r="F131" s="95"/>
      <c r="G131" s="109">
        <f>G132</f>
        <v>120</v>
      </c>
    </row>
    <row r="132" spans="1:7" s="36" customFormat="1" ht="22.5">
      <c r="A132" s="5" t="s">
        <v>43</v>
      </c>
      <c r="B132" s="64" t="s">
        <v>129</v>
      </c>
      <c r="C132" s="96" t="s">
        <v>364</v>
      </c>
      <c r="D132" s="96" t="s">
        <v>32</v>
      </c>
      <c r="E132" s="97"/>
      <c r="F132" s="97"/>
      <c r="G132" s="98">
        <f>G133</f>
        <v>120</v>
      </c>
    </row>
    <row r="133" spans="1:7" s="36" customFormat="1" ht="26.25" customHeight="1">
      <c r="A133" s="5" t="s">
        <v>44</v>
      </c>
      <c r="B133" s="64" t="s">
        <v>39</v>
      </c>
      <c r="C133" s="96" t="s">
        <v>364</v>
      </c>
      <c r="D133" s="96" t="s">
        <v>32</v>
      </c>
      <c r="E133" s="97"/>
      <c r="F133" s="97"/>
      <c r="G133" s="98">
        <v>120</v>
      </c>
    </row>
    <row r="134" spans="1:7" s="36" customFormat="1" ht="90">
      <c r="A134" s="5" t="s">
        <v>233</v>
      </c>
      <c r="B134" s="63" t="s">
        <v>363</v>
      </c>
      <c r="C134" s="95" t="s">
        <v>364</v>
      </c>
      <c r="D134" s="95" t="s">
        <v>38</v>
      </c>
      <c r="E134" s="95"/>
      <c r="F134" s="95"/>
      <c r="G134" s="109">
        <f>G135</f>
        <v>100</v>
      </c>
    </row>
    <row r="135" spans="1:7" s="36" customFormat="1" ht="22.5">
      <c r="A135" s="5" t="s">
        <v>234</v>
      </c>
      <c r="B135" s="64" t="s">
        <v>129</v>
      </c>
      <c r="C135" s="96" t="s">
        <v>364</v>
      </c>
      <c r="D135" s="96" t="s">
        <v>32</v>
      </c>
      <c r="E135" s="97"/>
      <c r="F135" s="97"/>
      <c r="G135" s="98">
        <f>G136</f>
        <v>100</v>
      </c>
    </row>
    <row r="136" spans="1:7" s="36" customFormat="1" ht="22.5">
      <c r="A136" s="5" t="s">
        <v>235</v>
      </c>
      <c r="B136" s="64" t="s">
        <v>39</v>
      </c>
      <c r="C136" s="96" t="s">
        <v>364</v>
      </c>
      <c r="D136" s="96" t="s">
        <v>32</v>
      </c>
      <c r="E136" s="97"/>
      <c r="F136" s="97"/>
      <c r="G136" s="98">
        <v>100</v>
      </c>
    </row>
    <row r="137" spans="1:7" s="36" customFormat="1" ht="22.5">
      <c r="A137" s="5" t="s">
        <v>236</v>
      </c>
      <c r="B137" s="63" t="s">
        <v>160</v>
      </c>
      <c r="C137" s="99" t="s">
        <v>261</v>
      </c>
      <c r="D137" s="99"/>
      <c r="E137" s="99"/>
      <c r="F137" s="99"/>
      <c r="G137" s="100">
        <f>G138</f>
        <v>75.099999999999994</v>
      </c>
    </row>
    <row r="138" spans="1:7" s="39" customFormat="1" ht="22.5">
      <c r="A138" s="5" t="s">
        <v>237</v>
      </c>
      <c r="B138" s="64" t="s">
        <v>129</v>
      </c>
      <c r="C138" s="96" t="s">
        <v>261</v>
      </c>
      <c r="D138" s="101" t="s">
        <v>37</v>
      </c>
      <c r="E138" s="101"/>
      <c r="F138" s="101"/>
      <c r="G138" s="102">
        <f>G142</f>
        <v>75.099999999999994</v>
      </c>
    </row>
    <row r="139" spans="1:7" s="36" customFormat="1" ht="22.5">
      <c r="A139" s="5" t="s">
        <v>238</v>
      </c>
      <c r="B139" s="64" t="s">
        <v>39</v>
      </c>
      <c r="C139" s="96" t="s">
        <v>261</v>
      </c>
      <c r="D139" s="101" t="s">
        <v>38</v>
      </c>
      <c r="E139" s="101"/>
      <c r="F139" s="101"/>
      <c r="G139" s="102">
        <f>G140</f>
        <v>75.099999999999994</v>
      </c>
    </row>
    <row r="140" spans="1:7" s="36" customFormat="1" ht="21">
      <c r="A140" s="5" t="s">
        <v>45</v>
      </c>
      <c r="B140" s="58" t="s">
        <v>158</v>
      </c>
      <c r="C140" s="96" t="s">
        <v>261</v>
      </c>
      <c r="D140" s="101" t="s">
        <v>38</v>
      </c>
      <c r="E140" s="101" t="s">
        <v>33</v>
      </c>
      <c r="F140" s="101"/>
      <c r="G140" s="102">
        <f>G141</f>
        <v>75.099999999999994</v>
      </c>
    </row>
    <row r="141" spans="1:7" s="36" customFormat="1">
      <c r="A141" s="5" t="s">
        <v>312</v>
      </c>
      <c r="B141" s="58" t="s">
        <v>159</v>
      </c>
      <c r="C141" s="38" t="s">
        <v>261</v>
      </c>
      <c r="D141" s="57" t="s">
        <v>38</v>
      </c>
      <c r="E141" s="57" t="s">
        <v>33</v>
      </c>
      <c r="F141" s="57" t="s">
        <v>17</v>
      </c>
      <c r="G141" s="103">
        <f>G142</f>
        <v>75.099999999999994</v>
      </c>
    </row>
    <row r="142" spans="1:7" s="36" customFormat="1" ht="22.5">
      <c r="A142" s="5" t="s">
        <v>313</v>
      </c>
      <c r="B142" s="111" t="s">
        <v>109</v>
      </c>
      <c r="C142" s="72" t="s">
        <v>261</v>
      </c>
      <c r="D142" s="92" t="s">
        <v>32</v>
      </c>
      <c r="E142" s="92" t="s">
        <v>33</v>
      </c>
      <c r="F142" s="92" t="s">
        <v>17</v>
      </c>
      <c r="G142" s="112">
        <v>75.099999999999994</v>
      </c>
    </row>
    <row r="143" spans="1:7" s="36" customFormat="1">
      <c r="A143" s="5" t="s">
        <v>314</v>
      </c>
      <c r="B143" s="117" t="s">
        <v>371</v>
      </c>
      <c r="C143" s="38" t="s">
        <v>370</v>
      </c>
      <c r="D143" s="113" t="s">
        <v>38</v>
      </c>
      <c r="E143" s="113" t="s">
        <v>33</v>
      </c>
      <c r="F143" s="113"/>
      <c r="G143" s="118">
        <f>G144+G146+G147</f>
        <v>2782.5</v>
      </c>
    </row>
    <row r="144" spans="1:7" s="36" customFormat="1" ht="22.5">
      <c r="A144" s="5" t="s">
        <v>315</v>
      </c>
      <c r="B144" s="65" t="s">
        <v>372</v>
      </c>
      <c r="C144" s="38" t="s">
        <v>370</v>
      </c>
      <c r="D144" s="57" t="s">
        <v>32</v>
      </c>
      <c r="E144" s="57" t="s">
        <v>33</v>
      </c>
      <c r="F144" s="57" t="s">
        <v>17</v>
      </c>
      <c r="G144" s="103">
        <f>G145</f>
        <v>332.5</v>
      </c>
    </row>
    <row r="145" spans="1:11" s="36" customFormat="1" ht="22.5">
      <c r="A145" s="5" t="s">
        <v>316</v>
      </c>
      <c r="B145" s="111" t="s">
        <v>109</v>
      </c>
      <c r="C145" s="38" t="s">
        <v>370</v>
      </c>
      <c r="D145" s="57" t="s">
        <v>32</v>
      </c>
      <c r="E145" s="57" t="s">
        <v>33</v>
      </c>
      <c r="F145" s="57" t="s">
        <v>17</v>
      </c>
      <c r="G145" s="103">
        <v>332.5</v>
      </c>
    </row>
    <row r="146" spans="1:11" s="36" customFormat="1" ht="22.5">
      <c r="A146" s="5" t="s">
        <v>317</v>
      </c>
      <c r="B146" s="111" t="s">
        <v>109</v>
      </c>
      <c r="C146" s="38" t="s">
        <v>369</v>
      </c>
      <c r="D146" s="57" t="s">
        <v>32</v>
      </c>
      <c r="E146" s="57" t="s">
        <v>33</v>
      </c>
      <c r="F146" s="57" t="s">
        <v>17</v>
      </c>
      <c r="G146" s="103">
        <v>100</v>
      </c>
    </row>
    <row r="147" spans="1:11" s="36" customFormat="1" ht="22.5">
      <c r="A147" s="5" t="s">
        <v>318</v>
      </c>
      <c r="B147" s="120" t="s">
        <v>419</v>
      </c>
      <c r="C147" s="38" t="s">
        <v>370</v>
      </c>
      <c r="D147" s="57" t="s">
        <v>418</v>
      </c>
      <c r="E147" s="57" t="s">
        <v>33</v>
      </c>
      <c r="F147" s="57" t="s">
        <v>17</v>
      </c>
      <c r="G147" s="103">
        <f>G148</f>
        <v>2350</v>
      </c>
    </row>
    <row r="148" spans="1:11" s="36" customFormat="1" ht="72" customHeight="1">
      <c r="A148" s="5" t="s">
        <v>319</v>
      </c>
      <c r="B148" s="111" t="s">
        <v>420</v>
      </c>
      <c r="C148" s="38" t="s">
        <v>370</v>
      </c>
      <c r="D148" s="57" t="s">
        <v>424</v>
      </c>
      <c r="E148" s="57" t="s">
        <v>33</v>
      </c>
      <c r="F148" s="57" t="s">
        <v>17</v>
      </c>
      <c r="G148" s="119">
        <v>2350</v>
      </c>
      <c r="K148" s="122"/>
    </row>
    <row r="149" spans="1:11" s="36" customFormat="1">
      <c r="A149" s="5" t="s">
        <v>320</v>
      </c>
      <c r="B149" s="120" t="s">
        <v>421</v>
      </c>
      <c r="C149" s="38" t="s">
        <v>423</v>
      </c>
      <c r="D149" s="57" t="s">
        <v>38</v>
      </c>
      <c r="E149" s="57" t="s">
        <v>33</v>
      </c>
      <c r="F149" s="57" t="s">
        <v>17</v>
      </c>
      <c r="G149" s="103">
        <f>G150</f>
        <v>67.802000000000007</v>
      </c>
    </row>
    <row r="150" spans="1:11" s="36" customFormat="1">
      <c r="A150" s="5" t="s">
        <v>321</v>
      </c>
      <c r="B150" s="120" t="s">
        <v>422</v>
      </c>
      <c r="C150" s="38" t="s">
        <v>423</v>
      </c>
      <c r="D150" s="57" t="s">
        <v>32</v>
      </c>
      <c r="E150" s="57" t="s">
        <v>33</v>
      </c>
      <c r="F150" s="57" t="s">
        <v>17</v>
      </c>
      <c r="G150" s="103">
        <f>G151</f>
        <v>67.802000000000007</v>
      </c>
    </row>
    <row r="151" spans="1:11" s="36" customFormat="1" ht="22.5">
      <c r="A151" s="5" t="s">
        <v>322</v>
      </c>
      <c r="B151" s="111" t="s">
        <v>129</v>
      </c>
      <c r="C151" s="38" t="s">
        <v>423</v>
      </c>
      <c r="D151" s="57" t="s">
        <v>32</v>
      </c>
      <c r="E151" s="57" t="s">
        <v>33</v>
      </c>
      <c r="F151" s="57" t="s">
        <v>17</v>
      </c>
      <c r="G151" s="119">
        <v>67.802000000000007</v>
      </c>
    </row>
    <row r="152" spans="1:11" s="36" customFormat="1" ht="21">
      <c r="A152" s="5" t="s">
        <v>323</v>
      </c>
      <c r="B152" s="53" t="s">
        <v>350</v>
      </c>
      <c r="C152" s="52" t="s">
        <v>127</v>
      </c>
      <c r="D152" s="52" t="s">
        <v>38</v>
      </c>
      <c r="E152" s="52"/>
      <c r="F152" s="52"/>
      <c r="G152" s="110">
        <f>G153</f>
        <v>22612.125</v>
      </c>
    </row>
    <row r="153" spans="1:11" s="36" customFormat="1" ht="78.75">
      <c r="A153" s="5" t="s">
        <v>324</v>
      </c>
      <c r="B153" s="82" t="s">
        <v>367</v>
      </c>
      <c r="C153" s="81" t="s">
        <v>284</v>
      </c>
      <c r="D153" s="57"/>
      <c r="E153" s="57" t="s">
        <v>47</v>
      </c>
      <c r="F153" s="57" t="s">
        <v>65</v>
      </c>
      <c r="G153" s="7">
        <f>G154</f>
        <v>22612.125</v>
      </c>
    </row>
    <row r="154" spans="1:11" s="36" customFormat="1" ht="33.75">
      <c r="A154" s="5" t="s">
        <v>325</v>
      </c>
      <c r="B154" s="73" t="s">
        <v>285</v>
      </c>
      <c r="C154" s="81" t="s">
        <v>284</v>
      </c>
      <c r="D154" s="57" t="s">
        <v>38</v>
      </c>
      <c r="E154" s="57" t="s">
        <v>47</v>
      </c>
      <c r="F154" s="57" t="s">
        <v>65</v>
      </c>
      <c r="G154" s="7">
        <f>G155</f>
        <v>22612.125</v>
      </c>
    </row>
    <row r="155" spans="1:11" s="36" customFormat="1" ht="23.25" customHeight="1">
      <c r="A155" s="5" t="s">
        <v>326</v>
      </c>
      <c r="B155" s="73" t="s">
        <v>109</v>
      </c>
      <c r="C155" s="81" t="s">
        <v>284</v>
      </c>
      <c r="D155" s="57" t="s">
        <v>38</v>
      </c>
      <c r="E155" s="57" t="s">
        <v>47</v>
      </c>
      <c r="F155" s="57" t="s">
        <v>65</v>
      </c>
      <c r="G155" s="74">
        <v>22612.125</v>
      </c>
    </row>
    <row r="156" spans="1:11" s="36" customFormat="1" ht="21">
      <c r="A156" s="5" t="s">
        <v>327</v>
      </c>
      <c r="B156" s="50" t="s">
        <v>366</v>
      </c>
      <c r="C156" s="49" t="s">
        <v>161</v>
      </c>
      <c r="D156" s="49"/>
      <c r="E156" s="49"/>
      <c r="F156" s="49"/>
      <c r="G156" s="51">
        <f>G157+G163</f>
        <v>15674.575000000001</v>
      </c>
    </row>
    <row r="157" spans="1:11" s="36" customFormat="1">
      <c r="A157" s="5" t="s">
        <v>328</v>
      </c>
      <c r="B157" s="89" t="s">
        <v>121</v>
      </c>
      <c r="C157" s="55" t="s">
        <v>262</v>
      </c>
      <c r="D157" s="55"/>
      <c r="E157" s="55"/>
      <c r="F157" s="55"/>
      <c r="G157" s="56">
        <f>G158</f>
        <v>9682.866</v>
      </c>
    </row>
    <row r="158" spans="1:11" s="36" customFormat="1">
      <c r="A158" s="5" t="s">
        <v>329</v>
      </c>
      <c r="B158" s="64" t="s">
        <v>162</v>
      </c>
      <c r="C158" s="38" t="s">
        <v>262</v>
      </c>
      <c r="D158" s="57" t="s">
        <v>87</v>
      </c>
      <c r="E158" s="57"/>
      <c r="F158" s="57"/>
      <c r="G158" s="8">
        <f>G159</f>
        <v>9682.866</v>
      </c>
    </row>
    <row r="159" spans="1:11" s="36" customFormat="1">
      <c r="A159" s="5" t="s">
        <v>330</v>
      </c>
      <c r="B159" s="64" t="s">
        <v>120</v>
      </c>
      <c r="C159" s="38" t="s">
        <v>262</v>
      </c>
      <c r="D159" s="57" t="s">
        <v>87</v>
      </c>
      <c r="E159" s="57"/>
      <c r="F159" s="57"/>
      <c r="G159" s="8">
        <f>G160</f>
        <v>9682.866</v>
      </c>
    </row>
    <row r="160" spans="1:11" s="36" customFormat="1">
      <c r="A160" s="5" t="s">
        <v>331</v>
      </c>
      <c r="B160" s="58" t="s">
        <v>163</v>
      </c>
      <c r="C160" s="38" t="s">
        <v>262</v>
      </c>
      <c r="D160" s="57" t="s">
        <v>87</v>
      </c>
      <c r="E160" s="57" t="s">
        <v>74</v>
      </c>
      <c r="F160" s="57"/>
      <c r="G160" s="7">
        <f>G161</f>
        <v>9682.866</v>
      </c>
    </row>
    <row r="161" spans="1:7" ht="13.5" customHeight="1">
      <c r="A161" s="5" t="s">
        <v>332</v>
      </c>
      <c r="B161" s="58" t="s">
        <v>164</v>
      </c>
      <c r="C161" s="38" t="s">
        <v>262</v>
      </c>
      <c r="D161" s="57" t="s">
        <v>87</v>
      </c>
      <c r="E161" s="57" t="s">
        <v>74</v>
      </c>
      <c r="F161" s="57" t="s">
        <v>48</v>
      </c>
      <c r="G161" s="7">
        <f>G162</f>
        <v>9682.866</v>
      </c>
    </row>
    <row r="162" spans="1:7" s="36" customFormat="1" ht="15" customHeight="1">
      <c r="A162" s="5" t="s">
        <v>333</v>
      </c>
      <c r="B162" s="65" t="s">
        <v>120</v>
      </c>
      <c r="C162" s="38" t="s">
        <v>262</v>
      </c>
      <c r="D162" s="90" t="s">
        <v>88</v>
      </c>
      <c r="E162" s="90" t="s">
        <v>74</v>
      </c>
      <c r="F162" s="90" t="s">
        <v>48</v>
      </c>
      <c r="G162" s="8">
        <v>9682.866</v>
      </c>
    </row>
    <row r="163" spans="1:7" s="36" customFormat="1" ht="12" customHeight="1">
      <c r="A163" s="5" t="s">
        <v>334</v>
      </c>
      <c r="B163" s="89" t="s">
        <v>165</v>
      </c>
      <c r="C163" s="55" t="s">
        <v>263</v>
      </c>
      <c r="D163" s="55"/>
      <c r="E163" s="55"/>
      <c r="F163" s="55"/>
      <c r="G163" s="56">
        <f>G164</f>
        <v>5991.7089999999998</v>
      </c>
    </row>
    <row r="164" spans="1:7" s="36" customFormat="1">
      <c r="A164" s="5" t="s">
        <v>335</v>
      </c>
      <c r="B164" s="88" t="s">
        <v>162</v>
      </c>
      <c r="C164" s="38" t="s">
        <v>263</v>
      </c>
      <c r="D164" s="57" t="s">
        <v>87</v>
      </c>
      <c r="E164" s="57"/>
      <c r="F164" s="57"/>
      <c r="G164" s="8">
        <f>G165</f>
        <v>5991.7089999999998</v>
      </c>
    </row>
    <row r="165" spans="1:7" s="36" customFormat="1">
      <c r="A165" s="5" t="s">
        <v>336</v>
      </c>
      <c r="B165" s="88" t="s">
        <v>120</v>
      </c>
      <c r="C165" s="38" t="s">
        <v>263</v>
      </c>
      <c r="D165" s="57" t="s">
        <v>87</v>
      </c>
      <c r="E165" s="57"/>
      <c r="F165" s="57"/>
      <c r="G165" s="8">
        <f>G166</f>
        <v>5991.7089999999998</v>
      </c>
    </row>
    <row r="166" spans="1:7" s="36" customFormat="1">
      <c r="A166" s="5" t="s">
        <v>337</v>
      </c>
      <c r="B166" s="58" t="s">
        <v>73</v>
      </c>
      <c r="C166" s="38" t="s">
        <v>263</v>
      </c>
      <c r="D166" s="57" t="s">
        <v>87</v>
      </c>
      <c r="E166" s="57" t="s">
        <v>18</v>
      </c>
      <c r="F166" s="57"/>
      <c r="G166" s="7">
        <f>G167</f>
        <v>5991.7089999999998</v>
      </c>
    </row>
    <row r="167" spans="1:7">
      <c r="A167" s="5" t="s">
        <v>338</v>
      </c>
      <c r="B167" s="58" t="s">
        <v>166</v>
      </c>
      <c r="C167" s="38" t="s">
        <v>263</v>
      </c>
      <c r="D167" s="57" t="s">
        <v>87</v>
      </c>
      <c r="E167" s="57" t="s">
        <v>18</v>
      </c>
      <c r="F167" s="57" t="s">
        <v>48</v>
      </c>
      <c r="G167" s="7">
        <f>G168</f>
        <v>5991.7089999999998</v>
      </c>
    </row>
    <row r="168" spans="1:7" s="36" customFormat="1" ht="13.5" customHeight="1">
      <c r="A168" s="5" t="s">
        <v>339</v>
      </c>
      <c r="B168" s="65" t="s">
        <v>120</v>
      </c>
      <c r="C168" s="38" t="s">
        <v>263</v>
      </c>
      <c r="D168" s="90" t="s">
        <v>88</v>
      </c>
      <c r="E168" s="90" t="s">
        <v>18</v>
      </c>
      <c r="F168" s="90" t="s">
        <v>48</v>
      </c>
      <c r="G168" s="8">
        <v>5991.7089999999998</v>
      </c>
    </row>
    <row r="169" spans="1:7" ht="33" customHeight="1">
      <c r="A169" s="5" t="s">
        <v>340</v>
      </c>
      <c r="B169" s="50" t="s">
        <v>365</v>
      </c>
      <c r="C169" s="49" t="s">
        <v>110</v>
      </c>
      <c r="D169" s="49"/>
      <c r="E169" s="49"/>
      <c r="F169" s="49"/>
      <c r="G169" s="51">
        <f t="shared" ref="G169:G174" si="0">G170</f>
        <v>64</v>
      </c>
    </row>
    <row r="170" spans="1:7" s="36" customFormat="1" ht="22.5">
      <c r="A170" s="5" t="s">
        <v>341</v>
      </c>
      <c r="B170" s="66" t="s">
        <v>167</v>
      </c>
      <c r="C170" s="55" t="s">
        <v>264</v>
      </c>
      <c r="D170" s="55"/>
      <c r="E170" s="55"/>
      <c r="F170" s="55"/>
      <c r="G170" s="56">
        <f t="shared" si="0"/>
        <v>64</v>
      </c>
    </row>
    <row r="171" spans="1:7" s="36" customFormat="1" ht="22.5">
      <c r="A171" s="5" t="s">
        <v>342</v>
      </c>
      <c r="B171" s="64" t="s">
        <v>129</v>
      </c>
      <c r="C171" s="38" t="s">
        <v>264</v>
      </c>
      <c r="D171" s="57" t="s">
        <v>37</v>
      </c>
      <c r="E171" s="57"/>
      <c r="F171" s="57"/>
      <c r="G171" s="8">
        <f t="shared" si="0"/>
        <v>64</v>
      </c>
    </row>
    <row r="172" spans="1:7" s="39" customFormat="1" ht="22.5">
      <c r="A172" s="5" t="s">
        <v>343</v>
      </c>
      <c r="B172" s="64" t="s">
        <v>39</v>
      </c>
      <c r="C172" s="38" t="s">
        <v>264</v>
      </c>
      <c r="D172" s="57" t="s">
        <v>38</v>
      </c>
      <c r="E172" s="57"/>
      <c r="F172" s="57"/>
      <c r="G172" s="8">
        <f t="shared" si="0"/>
        <v>64</v>
      </c>
    </row>
    <row r="173" spans="1:7" s="36" customFormat="1">
      <c r="A173" s="5" t="s">
        <v>344</v>
      </c>
      <c r="B173" s="58" t="s">
        <v>73</v>
      </c>
      <c r="C173" s="38" t="s">
        <v>264</v>
      </c>
      <c r="D173" s="57" t="s">
        <v>38</v>
      </c>
      <c r="E173" s="57" t="s">
        <v>18</v>
      </c>
      <c r="F173" s="57"/>
      <c r="G173" s="8">
        <f t="shared" si="0"/>
        <v>64</v>
      </c>
    </row>
    <row r="174" spans="1:7" s="36" customFormat="1">
      <c r="A174" s="5" t="s">
        <v>345</v>
      </c>
      <c r="B174" s="58" t="s">
        <v>104</v>
      </c>
      <c r="C174" s="38" t="s">
        <v>264</v>
      </c>
      <c r="D174" s="57" t="s">
        <v>38</v>
      </c>
      <c r="E174" s="57" t="s">
        <v>18</v>
      </c>
      <c r="F174" s="57" t="s">
        <v>65</v>
      </c>
      <c r="G174" s="8">
        <f t="shared" si="0"/>
        <v>64</v>
      </c>
    </row>
    <row r="175" spans="1:7" s="36" customFormat="1" ht="21" customHeight="1">
      <c r="A175" s="5" t="s">
        <v>346</v>
      </c>
      <c r="B175" s="65" t="s">
        <v>109</v>
      </c>
      <c r="C175" s="38" t="s">
        <v>264</v>
      </c>
      <c r="D175" s="90" t="s">
        <v>32</v>
      </c>
      <c r="E175" s="90" t="s">
        <v>18</v>
      </c>
      <c r="F175" s="90" t="s">
        <v>65</v>
      </c>
      <c r="G175" s="8">
        <v>64</v>
      </c>
    </row>
    <row r="176" spans="1:7">
      <c r="A176" s="5" t="s">
        <v>239</v>
      </c>
      <c r="B176" s="28" t="s">
        <v>0</v>
      </c>
      <c r="C176" s="29"/>
      <c r="D176" s="29"/>
      <c r="E176" s="29"/>
      <c r="F176" s="29"/>
      <c r="G176" s="27">
        <f>G177+G239+G247+G252</f>
        <v>27009.973000000002</v>
      </c>
    </row>
    <row r="177" spans="1:7">
      <c r="A177" s="5" t="s">
        <v>240</v>
      </c>
      <c r="B177" s="28" t="s">
        <v>71</v>
      </c>
      <c r="C177" s="29"/>
      <c r="D177" s="29"/>
      <c r="E177" s="29"/>
      <c r="F177" s="29"/>
      <c r="G177" s="27">
        <f>G178+G189+G224+G228+G233</f>
        <v>24512.327000000001</v>
      </c>
    </row>
    <row r="178" spans="1:7">
      <c r="A178" s="5" t="s">
        <v>49</v>
      </c>
      <c r="B178" s="25" t="s">
        <v>122</v>
      </c>
      <c r="C178" s="30">
        <v>9100000000</v>
      </c>
      <c r="D178" s="30"/>
      <c r="E178" s="30"/>
      <c r="F178" s="30"/>
      <c r="G178" s="26">
        <f>G179+G184</f>
        <v>1351.502</v>
      </c>
    </row>
    <row r="179" spans="1:7">
      <c r="A179" s="5" t="s">
        <v>50</v>
      </c>
      <c r="B179" s="10" t="s">
        <v>99</v>
      </c>
      <c r="C179" s="11">
        <v>9101090090</v>
      </c>
      <c r="D179" s="12"/>
      <c r="E179" s="12"/>
      <c r="F179" s="12"/>
      <c r="G179" s="8">
        <f>G180</f>
        <v>1038.02</v>
      </c>
    </row>
    <row r="180" spans="1:7" ht="45">
      <c r="A180" s="5" t="s">
        <v>51</v>
      </c>
      <c r="B180" s="10" t="s">
        <v>66</v>
      </c>
      <c r="C180" s="11">
        <v>9101090090</v>
      </c>
      <c r="D180" s="12" t="s">
        <v>41</v>
      </c>
      <c r="E180" s="12"/>
      <c r="F180" s="12"/>
      <c r="G180" s="8">
        <f>G181</f>
        <v>1038.02</v>
      </c>
    </row>
    <row r="181" spans="1:7" ht="22.5">
      <c r="A181" s="5" t="s">
        <v>52</v>
      </c>
      <c r="B181" s="10" t="s">
        <v>67</v>
      </c>
      <c r="C181" s="11">
        <v>9101090090</v>
      </c>
      <c r="D181" s="12" t="s">
        <v>42</v>
      </c>
      <c r="E181" s="12"/>
      <c r="F181" s="12"/>
      <c r="G181" s="8">
        <f>G182</f>
        <v>1038.02</v>
      </c>
    </row>
    <row r="182" spans="1:7" ht="22.5">
      <c r="A182" s="5" t="s">
        <v>347</v>
      </c>
      <c r="B182" s="10" t="s">
        <v>68</v>
      </c>
      <c r="C182" s="11">
        <v>9101090090</v>
      </c>
      <c r="D182" s="12" t="s">
        <v>42</v>
      </c>
      <c r="E182" s="12" t="s">
        <v>48</v>
      </c>
      <c r="F182" s="12"/>
      <c r="G182" s="8">
        <f>G183</f>
        <v>1038.02</v>
      </c>
    </row>
    <row r="183" spans="1:7" ht="22.5">
      <c r="A183" s="5" t="s">
        <v>348</v>
      </c>
      <c r="B183" s="10" t="s">
        <v>69</v>
      </c>
      <c r="C183" s="11">
        <v>9101090090</v>
      </c>
      <c r="D183" s="12" t="s">
        <v>43</v>
      </c>
      <c r="E183" s="12" t="s">
        <v>48</v>
      </c>
      <c r="F183" s="12" t="s">
        <v>65</v>
      </c>
      <c r="G183" s="8">
        <v>1038.02</v>
      </c>
    </row>
    <row r="184" spans="1:7">
      <c r="A184" s="5" t="s">
        <v>349</v>
      </c>
      <c r="B184" s="10" t="s">
        <v>99</v>
      </c>
      <c r="C184" s="11">
        <v>9101090090</v>
      </c>
      <c r="D184" s="12"/>
      <c r="E184" s="12"/>
      <c r="F184" s="12"/>
      <c r="G184" s="8">
        <f>G185</f>
        <v>313.48200000000003</v>
      </c>
    </row>
    <row r="185" spans="1:7" ht="45">
      <c r="A185" s="5" t="s">
        <v>53</v>
      </c>
      <c r="B185" s="10" t="s">
        <v>66</v>
      </c>
      <c r="C185" s="11">
        <v>9101090090</v>
      </c>
      <c r="D185" s="12" t="s">
        <v>41</v>
      </c>
      <c r="E185" s="12"/>
      <c r="F185" s="12"/>
      <c r="G185" s="8">
        <f>G186</f>
        <v>313.48200000000003</v>
      </c>
    </row>
    <row r="186" spans="1:7" ht="22.5">
      <c r="A186" s="5" t="s">
        <v>54</v>
      </c>
      <c r="B186" s="10" t="s">
        <v>67</v>
      </c>
      <c r="C186" s="11">
        <v>9101090090</v>
      </c>
      <c r="D186" s="12" t="s">
        <v>42</v>
      </c>
      <c r="E186" s="12"/>
      <c r="F186" s="12"/>
      <c r="G186" s="8">
        <f>G187</f>
        <v>313.48200000000003</v>
      </c>
    </row>
    <row r="187" spans="1:7" ht="22.5">
      <c r="A187" s="5" t="s">
        <v>55</v>
      </c>
      <c r="B187" s="10" t="s">
        <v>68</v>
      </c>
      <c r="C187" s="11">
        <v>9101090090</v>
      </c>
      <c r="D187" s="12" t="s">
        <v>42</v>
      </c>
      <c r="E187" s="12" t="s">
        <v>48</v>
      </c>
      <c r="F187" s="12"/>
      <c r="G187" s="8">
        <f>G188</f>
        <v>313.48200000000003</v>
      </c>
    </row>
    <row r="188" spans="1:7" ht="33.75">
      <c r="A188" s="5" t="s">
        <v>56</v>
      </c>
      <c r="B188" s="10" t="s">
        <v>70</v>
      </c>
      <c r="C188" s="11">
        <v>9101090090</v>
      </c>
      <c r="D188" s="12" t="s">
        <v>45</v>
      </c>
      <c r="E188" s="12" t="s">
        <v>48</v>
      </c>
      <c r="F188" s="12" t="s">
        <v>65</v>
      </c>
      <c r="G188" s="8">
        <v>313.48200000000003</v>
      </c>
    </row>
    <row r="189" spans="1:7">
      <c r="A189" s="5" t="s">
        <v>57</v>
      </c>
      <c r="B189" s="25" t="s">
        <v>100</v>
      </c>
      <c r="C189" s="30">
        <v>9200000000</v>
      </c>
      <c r="D189" s="31"/>
      <c r="E189" s="31"/>
      <c r="F189" s="31"/>
      <c r="G189" s="32">
        <f>G194+G199+G200+G205+G215</f>
        <v>22954.105</v>
      </c>
    </row>
    <row r="190" spans="1:7" ht="21">
      <c r="A190" s="5" t="s">
        <v>58</v>
      </c>
      <c r="B190" s="13" t="s">
        <v>98</v>
      </c>
      <c r="C190" s="37">
        <v>9201090100</v>
      </c>
      <c r="D190" s="38"/>
      <c r="E190" s="38"/>
      <c r="F190" s="38"/>
      <c r="G190" s="7"/>
    </row>
    <row r="191" spans="1:7" ht="45">
      <c r="A191" s="5" t="s">
        <v>241</v>
      </c>
      <c r="B191" s="10" t="s">
        <v>66</v>
      </c>
      <c r="C191" s="37">
        <v>9201090100</v>
      </c>
      <c r="D191" s="12" t="s">
        <v>41</v>
      </c>
      <c r="E191" s="12"/>
      <c r="F191" s="12"/>
      <c r="G191" s="8">
        <f>G192</f>
        <v>9804.7919999999995</v>
      </c>
    </row>
    <row r="192" spans="1:7" ht="22.5">
      <c r="A192" s="5" t="s">
        <v>242</v>
      </c>
      <c r="B192" s="10" t="s">
        <v>67</v>
      </c>
      <c r="C192" s="37">
        <v>9201090100</v>
      </c>
      <c r="D192" s="12" t="s">
        <v>42</v>
      </c>
      <c r="E192" s="12"/>
      <c r="F192" s="12"/>
      <c r="G192" s="8">
        <f>G193</f>
        <v>9804.7919999999995</v>
      </c>
    </row>
    <row r="193" spans="1:7">
      <c r="A193" s="5" t="s">
        <v>243</v>
      </c>
      <c r="B193" s="10" t="s">
        <v>71</v>
      </c>
      <c r="C193" s="37">
        <v>9201090100</v>
      </c>
      <c r="D193" s="12" t="s">
        <v>42</v>
      </c>
      <c r="E193" s="12" t="s">
        <v>48</v>
      </c>
      <c r="F193" s="12"/>
      <c r="G193" s="8">
        <f>G194</f>
        <v>9804.7919999999995</v>
      </c>
    </row>
    <row r="194" spans="1:7" ht="22.5">
      <c r="A194" s="5" t="s">
        <v>244</v>
      </c>
      <c r="B194" s="10" t="s">
        <v>98</v>
      </c>
      <c r="C194" s="37">
        <v>9201090100</v>
      </c>
      <c r="D194" s="12" t="s">
        <v>43</v>
      </c>
      <c r="E194" s="12" t="s">
        <v>48</v>
      </c>
      <c r="F194" s="12" t="s">
        <v>35</v>
      </c>
      <c r="G194" s="41">
        <v>9804.7919999999995</v>
      </c>
    </row>
    <row r="195" spans="1:7" ht="31.5">
      <c r="A195" s="5" t="s">
        <v>245</v>
      </c>
      <c r="B195" s="13" t="s">
        <v>70</v>
      </c>
      <c r="C195" s="37">
        <v>9201090100</v>
      </c>
      <c r="D195" s="38"/>
      <c r="E195" s="38"/>
      <c r="F195" s="38"/>
      <c r="G195" s="7"/>
    </row>
    <row r="196" spans="1:7" ht="45">
      <c r="A196" s="5" t="s">
        <v>246</v>
      </c>
      <c r="B196" s="10" t="s">
        <v>66</v>
      </c>
      <c r="C196" s="37">
        <v>9201090100</v>
      </c>
      <c r="D196" s="12" t="s">
        <v>41</v>
      </c>
      <c r="E196" s="12"/>
      <c r="F196" s="12"/>
      <c r="G196" s="8">
        <f>G197</f>
        <v>2957.62</v>
      </c>
    </row>
    <row r="197" spans="1:7" ht="22.5">
      <c r="A197" s="5" t="s">
        <v>247</v>
      </c>
      <c r="B197" s="10" t="s">
        <v>67</v>
      </c>
      <c r="C197" s="37">
        <v>9201090100</v>
      </c>
      <c r="D197" s="12" t="s">
        <v>42</v>
      </c>
      <c r="E197" s="12"/>
      <c r="F197" s="12"/>
      <c r="G197" s="8">
        <f>G199</f>
        <v>2957.62</v>
      </c>
    </row>
    <row r="198" spans="1:7">
      <c r="A198" s="5" t="s">
        <v>248</v>
      </c>
      <c r="B198" s="10" t="s">
        <v>71</v>
      </c>
      <c r="C198" s="37">
        <v>9201090100</v>
      </c>
      <c r="D198" s="12" t="s">
        <v>42</v>
      </c>
      <c r="E198" s="12" t="s">
        <v>48</v>
      </c>
      <c r="F198" s="12"/>
      <c r="G198" s="8">
        <f>G199</f>
        <v>2957.62</v>
      </c>
    </row>
    <row r="199" spans="1:7" ht="33.75">
      <c r="A199" s="5" t="s">
        <v>249</v>
      </c>
      <c r="B199" s="10" t="s">
        <v>72</v>
      </c>
      <c r="C199" s="37">
        <v>9201090100</v>
      </c>
      <c r="D199" s="12" t="s">
        <v>45</v>
      </c>
      <c r="E199" s="12" t="s">
        <v>48</v>
      </c>
      <c r="F199" s="12" t="s">
        <v>35</v>
      </c>
      <c r="G199" s="41">
        <v>2957.62</v>
      </c>
    </row>
    <row r="200" spans="1:7" ht="31.5">
      <c r="A200" s="5" t="s">
        <v>250</v>
      </c>
      <c r="B200" s="13" t="s">
        <v>168</v>
      </c>
      <c r="C200" s="37">
        <v>9201090100</v>
      </c>
      <c r="D200" s="38"/>
      <c r="E200" s="38"/>
      <c r="F200" s="38"/>
      <c r="G200" s="8">
        <f>G201</f>
        <v>731.98400000000004</v>
      </c>
    </row>
    <row r="201" spans="1:7" ht="45">
      <c r="A201" s="5" t="s">
        <v>59</v>
      </c>
      <c r="B201" s="10" t="s">
        <v>66</v>
      </c>
      <c r="C201" s="37">
        <v>9201090100</v>
      </c>
      <c r="D201" s="12" t="s">
        <v>41</v>
      </c>
      <c r="E201" s="12"/>
      <c r="F201" s="12"/>
      <c r="G201" s="8">
        <f>G202</f>
        <v>731.98400000000004</v>
      </c>
    </row>
    <row r="202" spans="1:7" ht="22.5">
      <c r="A202" s="5" t="s">
        <v>60</v>
      </c>
      <c r="B202" s="10" t="s">
        <v>67</v>
      </c>
      <c r="C202" s="37">
        <v>9201090100</v>
      </c>
      <c r="D202" s="12" t="s">
        <v>42</v>
      </c>
      <c r="E202" s="12"/>
      <c r="F202" s="12"/>
      <c r="G202" s="8">
        <f>G203</f>
        <v>731.98400000000004</v>
      </c>
    </row>
    <row r="203" spans="1:7">
      <c r="A203" s="5" t="s">
        <v>113</v>
      </c>
      <c r="B203" s="10" t="s">
        <v>71</v>
      </c>
      <c r="C203" s="37">
        <v>9201090100</v>
      </c>
      <c r="D203" s="12" t="s">
        <v>42</v>
      </c>
      <c r="E203" s="12" t="s">
        <v>48</v>
      </c>
      <c r="F203" s="12"/>
      <c r="G203" s="8">
        <f>G204</f>
        <v>731.98400000000004</v>
      </c>
    </row>
    <row r="204" spans="1:7" ht="33.75">
      <c r="A204" s="5" t="s">
        <v>114</v>
      </c>
      <c r="B204" s="10" t="s">
        <v>72</v>
      </c>
      <c r="C204" s="37">
        <v>9201090100</v>
      </c>
      <c r="D204" s="12" t="s">
        <v>44</v>
      </c>
      <c r="E204" s="12" t="s">
        <v>48</v>
      </c>
      <c r="F204" s="12" t="s">
        <v>35</v>
      </c>
      <c r="G204" s="8">
        <v>731.98400000000004</v>
      </c>
    </row>
    <row r="205" spans="1:7" ht="21">
      <c r="A205" s="5" t="s">
        <v>115</v>
      </c>
      <c r="B205" s="13" t="s">
        <v>98</v>
      </c>
      <c r="C205" s="37">
        <v>9201090100</v>
      </c>
      <c r="D205" s="38"/>
      <c r="E205" s="38"/>
      <c r="F205" s="38"/>
      <c r="G205" s="7">
        <f>G209+G213+G214</f>
        <v>7687.1779999999999</v>
      </c>
    </row>
    <row r="206" spans="1:7" ht="22.5">
      <c r="A206" s="5" t="s">
        <v>116</v>
      </c>
      <c r="B206" s="10" t="s">
        <v>40</v>
      </c>
      <c r="C206" s="37">
        <v>9201090100</v>
      </c>
      <c r="D206" s="12" t="s">
        <v>37</v>
      </c>
      <c r="E206" s="12"/>
      <c r="F206" s="12"/>
      <c r="G206" s="8">
        <f>G207</f>
        <v>3906.8209999999999</v>
      </c>
    </row>
    <row r="207" spans="1:7" ht="22.5">
      <c r="A207" s="5" t="s">
        <v>117</v>
      </c>
      <c r="B207" s="10" t="s">
        <v>39</v>
      </c>
      <c r="C207" s="37">
        <v>9201090100</v>
      </c>
      <c r="D207" s="12" t="s">
        <v>38</v>
      </c>
      <c r="E207" s="12"/>
      <c r="F207" s="12"/>
      <c r="G207" s="8">
        <f>G208</f>
        <v>3906.8209999999999</v>
      </c>
    </row>
    <row r="208" spans="1:7">
      <c r="A208" s="5" t="s">
        <v>61</v>
      </c>
      <c r="B208" s="10" t="s">
        <v>71</v>
      </c>
      <c r="C208" s="37">
        <v>9201090100</v>
      </c>
      <c r="D208" s="12" t="s">
        <v>38</v>
      </c>
      <c r="E208" s="12" t="s">
        <v>48</v>
      </c>
      <c r="F208" s="12"/>
      <c r="G208" s="8">
        <f>G209</f>
        <v>3906.8209999999999</v>
      </c>
    </row>
    <row r="209" spans="1:7" ht="33.75">
      <c r="A209" s="5" t="s">
        <v>62</v>
      </c>
      <c r="B209" s="10" t="s">
        <v>72</v>
      </c>
      <c r="C209" s="37">
        <v>9201090100</v>
      </c>
      <c r="D209" s="12" t="s">
        <v>32</v>
      </c>
      <c r="E209" s="12" t="s">
        <v>48</v>
      </c>
      <c r="F209" s="12" t="s">
        <v>35</v>
      </c>
      <c r="G209" s="41">
        <v>3906.8209999999999</v>
      </c>
    </row>
    <row r="210" spans="1:7" ht="22.5">
      <c r="A210" s="5" t="s">
        <v>63</v>
      </c>
      <c r="B210" s="10" t="s">
        <v>40</v>
      </c>
      <c r="C210" s="37">
        <v>9201090100</v>
      </c>
      <c r="D210" s="12" t="s">
        <v>37</v>
      </c>
      <c r="E210" s="12"/>
      <c r="F210" s="12"/>
      <c r="G210" s="8">
        <f>G211</f>
        <v>2969.991</v>
      </c>
    </row>
    <row r="211" spans="1:7" ht="22.5">
      <c r="A211" s="5" t="s">
        <v>37</v>
      </c>
      <c r="B211" s="10" t="s">
        <v>39</v>
      </c>
      <c r="C211" s="37">
        <v>9201090100</v>
      </c>
      <c r="D211" s="12" t="s">
        <v>38</v>
      </c>
      <c r="E211" s="12"/>
      <c r="F211" s="12"/>
      <c r="G211" s="8">
        <f>G212</f>
        <v>2969.991</v>
      </c>
    </row>
    <row r="212" spans="1:7">
      <c r="A212" s="5" t="s">
        <v>64</v>
      </c>
      <c r="B212" s="10" t="s">
        <v>71</v>
      </c>
      <c r="C212" s="37">
        <v>9201090100</v>
      </c>
      <c r="D212" s="12" t="s">
        <v>268</v>
      </c>
      <c r="E212" s="12" t="s">
        <v>48</v>
      </c>
      <c r="F212" s="12"/>
      <c r="G212" s="8">
        <f>G213</f>
        <v>2969.991</v>
      </c>
    </row>
    <row r="213" spans="1:7" ht="33.75">
      <c r="A213" s="5" t="s">
        <v>118</v>
      </c>
      <c r="B213" s="10" t="s">
        <v>72</v>
      </c>
      <c r="C213" s="37">
        <v>9201090100</v>
      </c>
      <c r="D213" s="12" t="s">
        <v>268</v>
      </c>
      <c r="E213" s="12" t="s">
        <v>48</v>
      </c>
      <c r="F213" s="12" t="s">
        <v>35</v>
      </c>
      <c r="G213" s="41">
        <v>2969.991</v>
      </c>
    </row>
    <row r="214" spans="1:7" ht="33.75">
      <c r="A214" s="5" t="s">
        <v>354</v>
      </c>
      <c r="B214" s="10" t="s">
        <v>431</v>
      </c>
      <c r="C214" s="37">
        <v>9940084280</v>
      </c>
      <c r="D214" s="12" t="s">
        <v>268</v>
      </c>
      <c r="E214" s="12" t="s">
        <v>48</v>
      </c>
      <c r="F214" s="12" t="s">
        <v>35</v>
      </c>
      <c r="G214" s="41">
        <v>810.36599999999999</v>
      </c>
    </row>
    <row r="215" spans="1:7" ht="21">
      <c r="A215" s="5" t="s">
        <v>355</v>
      </c>
      <c r="B215" s="13" t="s">
        <v>98</v>
      </c>
      <c r="C215" s="37">
        <v>9000000000</v>
      </c>
      <c r="D215" s="38"/>
      <c r="E215" s="38"/>
      <c r="F215" s="38"/>
      <c r="G215" s="7">
        <f>G216</f>
        <v>1772.5309999999999</v>
      </c>
    </row>
    <row r="216" spans="1:7">
      <c r="A216" s="5" t="s">
        <v>378</v>
      </c>
      <c r="B216" s="10" t="s">
        <v>76</v>
      </c>
      <c r="C216" s="37">
        <v>9000000000</v>
      </c>
      <c r="D216" s="12" t="s">
        <v>77</v>
      </c>
      <c r="E216" s="12"/>
      <c r="F216" s="12"/>
      <c r="G216" s="8">
        <f>G217</f>
        <v>1772.5309999999999</v>
      </c>
    </row>
    <row r="217" spans="1:7">
      <c r="A217" s="5" t="s">
        <v>379</v>
      </c>
      <c r="B217" s="10" t="s">
        <v>90</v>
      </c>
      <c r="C217" s="37">
        <v>9000000000</v>
      </c>
      <c r="D217" s="12" t="s">
        <v>89</v>
      </c>
      <c r="E217" s="12"/>
      <c r="F217" s="12"/>
      <c r="G217" s="8">
        <f>G222+G220+G219</f>
        <v>1772.5309999999999</v>
      </c>
    </row>
    <row r="218" spans="1:7">
      <c r="A218" s="5" t="s">
        <v>380</v>
      </c>
      <c r="B218" s="10" t="s">
        <v>71</v>
      </c>
      <c r="C218" s="37">
        <v>9201090100</v>
      </c>
      <c r="D218" s="12" t="s">
        <v>89</v>
      </c>
      <c r="E218" s="12" t="s">
        <v>48</v>
      </c>
      <c r="F218" s="12"/>
      <c r="G218" s="8">
        <f>G219</f>
        <v>9.9719999999999995</v>
      </c>
    </row>
    <row r="219" spans="1:7">
      <c r="A219" s="5" t="s">
        <v>381</v>
      </c>
      <c r="B219" s="42" t="s">
        <v>169</v>
      </c>
      <c r="C219" s="37">
        <v>9201090100</v>
      </c>
      <c r="D219" s="12" t="s">
        <v>94</v>
      </c>
      <c r="E219" s="12" t="s">
        <v>48</v>
      </c>
      <c r="F219" s="12" t="s">
        <v>35</v>
      </c>
      <c r="G219" s="8">
        <v>9.9719999999999995</v>
      </c>
    </row>
    <row r="220" spans="1:7" ht="32.25">
      <c r="A220" s="5" t="s">
        <v>382</v>
      </c>
      <c r="B220" s="42" t="s">
        <v>403</v>
      </c>
      <c r="C220" s="37">
        <v>9940084280</v>
      </c>
      <c r="D220" s="12" t="s">
        <v>94</v>
      </c>
      <c r="E220" s="12" t="s">
        <v>48</v>
      </c>
      <c r="F220" s="12" t="s">
        <v>35</v>
      </c>
      <c r="G220" s="8">
        <f>G221</f>
        <v>1726.92</v>
      </c>
    </row>
    <row r="221" spans="1:7" ht="33.75">
      <c r="A221" s="5" t="s">
        <v>383</v>
      </c>
      <c r="B221" s="104" t="s">
        <v>403</v>
      </c>
      <c r="C221" s="37">
        <v>9940084280</v>
      </c>
      <c r="D221" s="12" t="s">
        <v>94</v>
      </c>
      <c r="E221" s="12" t="s">
        <v>48</v>
      </c>
      <c r="F221" s="12" t="s">
        <v>35</v>
      </c>
      <c r="G221" s="8">
        <v>1726.92</v>
      </c>
    </row>
    <row r="222" spans="1:7" ht="33.75">
      <c r="A222" s="5" t="s">
        <v>384</v>
      </c>
      <c r="B222" s="104" t="s">
        <v>403</v>
      </c>
      <c r="C222" s="37">
        <v>9940084280</v>
      </c>
      <c r="D222" s="12" t="s">
        <v>94</v>
      </c>
      <c r="E222" s="12" t="s">
        <v>48</v>
      </c>
      <c r="F222" s="12" t="s">
        <v>35</v>
      </c>
      <c r="G222" s="8">
        <f>G223</f>
        <v>35.639000000000003</v>
      </c>
    </row>
    <row r="223" spans="1:7" ht="33.75">
      <c r="A223" s="5" t="s">
        <v>385</v>
      </c>
      <c r="B223" s="104" t="s">
        <v>403</v>
      </c>
      <c r="C223" s="37">
        <v>9940084280</v>
      </c>
      <c r="D223" s="12" t="s">
        <v>94</v>
      </c>
      <c r="E223" s="12" t="s">
        <v>48</v>
      </c>
      <c r="F223" s="12" t="s">
        <v>35</v>
      </c>
      <c r="G223" s="8">
        <v>35.639000000000003</v>
      </c>
    </row>
    <row r="224" spans="1:7" ht="21.75">
      <c r="A224" s="5" t="s">
        <v>386</v>
      </c>
      <c r="B224" s="105" t="s">
        <v>368</v>
      </c>
      <c r="C224" s="30">
        <v>9401011100</v>
      </c>
      <c r="D224" s="22"/>
      <c r="E224" s="22"/>
      <c r="F224" s="22"/>
      <c r="G224" s="26">
        <f>G225</f>
        <v>150</v>
      </c>
    </row>
    <row r="225" spans="1:7" ht="22.5">
      <c r="A225" s="5" t="s">
        <v>387</v>
      </c>
      <c r="B225" s="104" t="s">
        <v>368</v>
      </c>
      <c r="C225" s="11">
        <v>9401011100</v>
      </c>
      <c r="D225" s="12" t="s">
        <v>88</v>
      </c>
      <c r="E225" s="12"/>
      <c r="F225" s="12"/>
      <c r="G225" s="8">
        <f>G226</f>
        <v>150</v>
      </c>
    </row>
    <row r="226" spans="1:7">
      <c r="A226" s="5" t="s">
        <v>388</v>
      </c>
      <c r="B226" s="104" t="s">
        <v>120</v>
      </c>
      <c r="C226" s="11">
        <v>9401011100</v>
      </c>
      <c r="D226" s="12" t="s">
        <v>88</v>
      </c>
      <c r="E226" s="12" t="s">
        <v>48</v>
      </c>
      <c r="F226" s="12"/>
      <c r="G226" s="8">
        <f>G227</f>
        <v>150</v>
      </c>
    </row>
    <row r="227" spans="1:7">
      <c r="A227" s="5" t="s">
        <v>389</v>
      </c>
      <c r="B227" s="104" t="s">
        <v>120</v>
      </c>
      <c r="C227" s="11">
        <v>9401011100</v>
      </c>
      <c r="D227" s="12" t="s">
        <v>88</v>
      </c>
      <c r="E227" s="12" t="s">
        <v>48</v>
      </c>
      <c r="F227" s="12" t="s">
        <v>119</v>
      </c>
      <c r="G227" s="8">
        <v>150</v>
      </c>
    </row>
    <row r="228" spans="1:7">
      <c r="A228" s="5" t="s">
        <v>390</v>
      </c>
      <c r="B228" s="25" t="s">
        <v>97</v>
      </c>
      <c r="C228" s="30">
        <v>9500000000</v>
      </c>
      <c r="D228" s="33"/>
      <c r="E228" s="43" t="s">
        <v>48</v>
      </c>
      <c r="F228" s="43" t="s">
        <v>18</v>
      </c>
      <c r="G228" s="32">
        <f>G229</f>
        <v>32.198</v>
      </c>
    </row>
    <row r="229" spans="1:7">
      <c r="A229" s="5" t="s">
        <v>391</v>
      </c>
      <c r="B229" s="10" t="s">
        <v>97</v>
      </c>
      <c r="C229" s="11">
        <v>9501090500</v>
      </c>
      <c r="D229" s="12"/>
      <c r="E229" s="12"/>
      <c r="F229" s="12"/>
      <c r="G229" s="8">
        <f>G230</f>
        <v>32.198</v>
      </c>
    </row>
    <row r="230" spans="1:7">
      <c r="A230" s="5" t="s">
        <v>392</v>
      </c>
      <c r="B230" s="10" t="s">
        <v>76</v>
      </c>
      <c r="C230" s="11">
        <v>9501090500</v>
      </c>
      <c r="D230" s="12" t="s">
        <v>77</v>
      </c>
      <c r="E230" s="12"/>
      <c r="F230" s="12"/>
      <c r="G230" s="8">
        <f>G231</f>
        <v>32.198</v>
      </c>
    </row>
    <row r="231" spans="1:7">
      <c r="A231" s="5" t="s">
        <v>393</v>
      </c>
      <c r="B231" s="10" t="s">
        <v>71</v>
      </c>
      <c r="C231" s="11">
        <v>9501090500</v>
      </c>
      <c r="D231" s="12" t="s">
        <v>77</v>
      </c>
      <c r="E231" s="12" t="s">
        <v>48</v>
      </c>
      <c r="F231" s="12"/>
      <c r="G231" s="8">
        <f>G232</f>
        <v>32.198</v>
      </c>
    </row>
    <row r="232" spans="1:7">
      <c r="A232" s="5" t="s">
        <v>394</v>
      </c>
      <c r="B232" s="10" t="s">
        <v>75</v>
      </c>
      <c r="C232" s="11">
        <v>9501090500</v>
      </c>
      <c r="D232" s="12" t="s">
        <v>78</v>
      </c>
      <c r="E232" s="12" t="s">
        <v>48</v>
      </c>
      <c r="F232" s="12" t="s">
        <v>18</v>
      </c>
      <c r="G232" s="8">
        <v>32.198</v>
      </c>
    </row>
    <row r="233" spans="1:7">
      <c r="A233" s="5" t="s">
        <v>395</v>
      </c>
      <c r="B233" s="25" t="s">
        <v>91</v>
      </c>
      <c r="C233" s="30">
        <v>9300000000</v>
      </c>
      <c r="D233" s="33"/>
      <c r="E233" s="33"/>
      <c r="F233" s="33"/>
      <c r="G233" s="32">
        <f>G234</f>
        <v>24.521999999999998</v>
      </c>
    </row>
    <row r="234" spans="1:7" ht="22.5">
      <c r="A234" s="5" t="s">
        <v>396</v>
      </c>
      <c r="B234" s="10" t="s">
        <v>96</v>
      </c>
      <c r="C234" s="11">
        <v>9301075140</v>
      </c>
      <c r="D234" s="12"/>
      <c r="E234" s="12"/>
      <c r="F234" s="12"/>
      <c r="G234" s="8">
        <f>G235</f>
        <v>24.521999999999998</v>
      </c>
    </row>
    <row r="235" spans="1:7" ht="22.5">
      <c r="A235" s="5" t="s">
        <v>397</v>
      </c>
      <c r="B235" s="10" t="s">
        <v>40</v>
      </c>
      <c r="C235" s="11">
        <v>9301075140</v>
      </c>
      <c r="D235" s="12" t="s">
        <v>37</v>
      </c>
      <c r="E235" s="12"/>
      <c r="F235" s="12"/>
      <c r="G235" s="8">
        <f>G236</f>
        <v>24.521999999999998</v>
      </c>
    </row>
    <row r="236" spans="1:7" ht="22.5">
      <c r="A236" s="5" t="s">
        <v>398</v>
      </c>
      <c r="B236" s="10" t="s">
        <v>39</v>
      </c>
      <c r="C236" s="11">
        <v>9301075140</v>
      </c>
      <c r="D236" s="12" t="s">
        <v>38</v>
      </c>
      <c r="E236" s="12"/>
      <c r="F236" s="12"/>
      <c r="G236" s="8">
        <f>G237</f>
        <v>24.521999999999998</v>
      </c>
    </row>
    <row r="237" spans="1:7">
      <c r="A237" s="5" t="s">
        <v>399</v>
      </c>
      <c r="B237" s="10" t="s">
        <v>71</v>
      </c>
      <c r="C237" s="11">
        <v>9301075140</v>
      </c>
      <c r="D237" s="12" t="s">
        <v>38</v>
      </c>
      <c r="E237" s="12" t="s">
        <v>48</v>
      </c>
      <c r="F237" s="12"/>
      <c r="G237" s="8">
        <f>G238</f>
        <v>24.521999999999998</v>
      </c>
    </row>
    <row r="238" spans="1:7">
      <c r="A238" s="5" t="s">
        <v>400</v>
      </c>
      <c r="B238" s="10" t="s">
        <v>92</v>
      </c>
      <c r="C238" s="11">
        <v>9301075140</v>
      </c>
      <c r="D238" s="12" t="s">
        <v>32</v>
      </c>
      <c r="E238" s="12" t="s">
        <v>48</v>
      </c>
      <c r="F238" s="12" t="s">
        <v>19</v>
      </c>
      <c r="G238" s="8">
        <v>24.521999999999998</v>
      </c>
    </row>
    <row r="239" spans="1:7">
      <c r="A239" s="5" t="s">
        <v>401</v>
      </c>
      <c r="B239" s="28" t="s">
        <v>101</v>
      </c>
      <c r="C239" s="29">
        <v>9400000000</v>
      </c>
      <c r="D239" s="67"/>
      <c r="E239" s="67"/>
      <c r="F239" s="67"/>
      <c r="G239" s="27">
        <f>G240</f>
        <v>695.02200000000005</v>
      </c>
    </row>
    <row r="240" spans="1:7">
      <c r="A240" s="5" t="s">
        <v>402</v>
      </c>
      <c r="B240" s="13" t="s">
        <v>102</v>
      </c>
      <c r="C240" s="37">
        <v>9401051180</v>
      </c>
      <c r="D240" s="38"/>
      <c r="E240" s="38"/>
      <c r="F240" s="38"/>
      <c r="G240" s="7">
        <f>G242+G244+G246</f>
        <v>695.02200000000005</v>
      </c>
    </row>
    <row r="241" spans="1:7" ht="22.5">
      <c r="A241" s="5" t="s">
        <v>404</v>
      </c>
      <c r="B241" s="10" t="s">
        <v>103</v>
      </c>
      <c r="C241" s="11">
        <v>9401051180</v>
      </c>
      <c r="D241" s="12" t="s">
        <v>42</v>
      </c>
      <c r="E241" s="12" t="s">
        <v>65</v>
      </c>
      <c r="F241" s="12"/>
      <c r="G241" s="8">
        <f>G242</f>
        <v>473</v>
      </c>
    </row>
    <row r="242" spans="1:7" ht="22.5">
      <c r="A242" s="5" t="s">
        <v>405</v>
      </c>
      <c r="B242" s="10" t="s">
        <v>67</v>
      </c>
      <c r="C242" s="11">
        <v>9401051180</v>
      </c>
      <c r="D242" s="12" t="s">
        <v>43</v>
      </c>
      <c r="E242" s="12" t="s">
        <v>65</v>
      </c>
      <c r="F242" s="12" t="s">
        <v>33</v>
      </c>
      <c r="G242" s="8">
        <v>473</v>
      </c>
    </row>
    <row r="243" spans="1:7" ht="21">
      <c r="A243" s="5" t="s">
        <v>406</v>
      </c>
      <c r="B243" s="13" t="s">
        <v>103</v>
      </c>
      <c r="C243" s="11">
        <v>9401051180</v>
      </c>
      <c r="D243" s="38" t="s">
        <v>42</v>
      </c>
      <c r="E243" s="38" t="s">
        <v>65</v>
      </c>
      <c r="F243" s="38"/>
      <c r="G243" s="7">
        <f>G244</f>
        <v>143.47</v>
      </c>
    </row>
    <row r="244" spans="1:7" ht="33.75">
      <c r="A244" s="5" t="s">
        <v>407</v>
      </c>
      <c r="B244" s="10" t="s">
        <v>70</v>
      </c>
      <c r="C244" s="11">
        <v>9401051180</v>
      </c>
      <c r="D244" s="12" t="s">
        <v>45</v>
      </c>
      <c r="E244" s="12" t="s">
        <v>65</v>
      </c>
      <c r="F244" s="12" t="s">
        <v>33</v>
      </c>
      <c r="G244" s="8">
        <v>143.47</v>
      </c>
    </row>
    <row r="245" spans="1:7" ht="31.5">
      <c r="A245" s="5" t="s">
        <v>408</v>
      </c>
      <c r="B245" s="13" t="s">
        <v>103</v>
      </c>
      <c r="C245" s="11">
        <v>9401051180</v>
      </c>
      <c r="D245" s="38" t="s">
        <v>38</v>
      </c>
      <c r="E245" s="38" t="s">
        <v>65</v>
      </c>
      <c r="F245" s="38"/>
      <c r="G245" s="7">
        <f>G246</f>
        <v>78.552000000000007</v>
      </c>
    </row>
    <row r="246" spans="1:7" ht="22.5">
      <c r="A246" s="5" t="s">
        <v>409</v>
      </c>
      <c r="B246" s="10" t="s">
        <v>39</v>
      </c>
      <c r="C246" s="11">
        <v>9401051180</v>
      </c>
      <c r="D246" s="12" t="s">
        <v>32</v>
      </c>
      <c r="E246" s="12" t="s">
        <v>65</v>
      </c>
      <c r="F246" s="12" t="s">
        <v>33</v>
      </c>
      <c r="G246" s="8">
        <v>78.552000000000007</v>
      </c>
    </row>
    <row r="247" spans="1:7">
      <c r="A247" s="5" t="s">
        <v>432</v>
      </c>
      <c r="B247" s="68" t="s">
        <v>46</v>
      </c>
      <c r="C247" s="69" t="s">
        <v>269</v>
      </c>
      <c r="D247" s="69"/>
      <c r="E247" s="69" t="s">
        <v>47</v>
      </c>
      <c r="F247" s="69"/>
      <c r="G247" s="70">
        <f>G248</f>
        <v>1489.8</v>
      </c>
    </row>
    <row r="248" spans="1:7">
      <c r="A248" s="5" t="s">
        <v>433</v>
      </c>
      <c r="B248" s="47" t="s">
        <v>93</v>
      </c>
      <c r="C248" s="22" t="s">
        <v>266</v>
      </c>
      <c r="D248" s="22"/>
      <c r="E248" s="22" t="s">
        <v>47</v>
      </c>
      <c r="F248" s="22" t="s">
        <v>65</v>
      </c>
      <c r="G248" s="48">
        <f>G249</f>
        <v>1489.8</v>
      </c>
    </row>
    <row r="249" spans="1:7">
      <c r="A249" s="5" t="s">
        <v>434</v>
      </c>
      <c r="B249" s="10" t="s">
        <v>123</v>
      </c>
      <c r="C249" s="12" t="s">
        <v>265</v>
      </c>
      <c r="D249" s="12"/>
      <c r="E249" s="12"/>
      <c r="F249" s="12"/>
      <c r="G249" s="8">
        <f>G250</f>
        <v>1489.8</v>
      </c>
    </row>
    <row r="250" spans="1:7" ht="22.5">
      <c r="A250" s="5" t="s">
        <v>435</v>
      </c>
      <c r="B250" s="10" t="s">
        <v>124</v>
      </c>
      <c r="C250" s="12" t="s">
        <v>265</v>
      </c>
      <c r="D250" s="12" t="s">
        <v>107</v>
      </c>
      <c r="E250" s="12" t="s">
        <v>47</v>
      </c>
      <c r="F250" s="12"/>
      <c r="G250" s="8">
        <f>G251</f>
        <v>1489.8</v>
      </c>
    </row>
    <row r="251" spans="1:7">
      <c r="A251" s="5" t="s">
        <v>38</v>
      </c>
      <c r="B251" s="10" t="s">
        <v>76</v>
      </c>
      <c r="C251" s="12" t="s">
        <v>265</v>
      </c>
      <c r="D251" s="12" t="s">
        <v>270</v>
      </c>
      <c r="E251" s="12" t="s">
        <v>47</v>
      </c>
      <c r="F251" s="12" t="s">
        <v>65</v>
      </c>
      <c r="G251" s="8">
        <v>1489.8</v>
      </c>
    </row>
    <row r="252" spans="1:7">
      <c r="A252" s="5" t="s">
        <v>436</v>
      </c>
      <c r="B252" s="28" t="s">
        <v>85</v>
      </c>
      <c r="C252" s="29">
        <v>9700000000</v>
      </c>
      <c r="D252" s="29"/>
      <c r="E252" s="29"/>
      <c r="F252" s="29"/>
      <c r="G252" s="27">
        <f t="shared" ref="G252:G257" si="1">G253</f>
        <v>312.82400000000001</v>
      </c>
    </row>
    <row r="253" spans="1:7">
      <c r="A253" s="5" t="s">
        <v>437</v>
      </c>
      <c r="B253" s="25" t="s">
        <v>79</v>
      </c>
      <c r="C253" s="30">
        <v>9700000000</v>
      </c>
      <c r="D253" s="30"/>
      <c r="E253" s="30"/>
      <c r="F253" s="30"/>
      <c r="G253" s="26">
        <f t="shared" si="1"/>
        <v>312.82400000000001</v>
      </c>
    </row>
    <row r="254" spans="1:7">
      <c r="A254" s="5" t="s">
        <v>438</v>
      </c>
      <c r="B254" s="10" t="s">
        <v>79</v>
      </c>
      <c r="C254" s="11" t="str">
        <f>C255</f>
        <v>9701000400</v>
      </c>
      <c r="D254" s="12"/>
      <c r="E254" s="12"/>
      <c r="F254" s="12"/>
      <c r="G254" s="8">
        <f t="shared" si="1"/>
        <v>312.82400000000001</v>
      </c>
    </row>
    <row r="255" spans="1:7">
      <c r="A255" s="5" t="s">
        <v>32</v>
      </c>
      <c r="B255" s="10" t="s">
        <v>84</v>
      </c>
      <c r="C255" s="11" t="str">
        <f>C256</f>
        <v>9701000400</v>
      </c>
      <c r="D255" s="12" t="s">
        <v>80</v>
      </c>
      <c r="E255" s="12"/>
      <c r="F255" s="12"/>
      <c r="G255" s="8">
        <f t="shared" si="1"/>
        <v>312.82400000000001</v>
      </c>
    </row>
    <row r="256" spans="1:7">
      <c r="A256" s="5" t="s">
        <v>439</v>
      </c>
      <c r="B256" s="10" t="s">
        <v>83</v>
      </c>
      <c r="C256" s="12" t="str">
        <f>C257</f>
        <v>9701000400</v>
      </c>
      <c r="D256" s="12" t="s">
        <v>81</v>
      </c>
      <c r="E256" s="12"/>
      <c r="F256" s="12"/>
      <c r="G256" s="8">
        <f t="shared" si="1"/>
        <v>312.82400000000001</v>
      </c>
    </row>
    <row r="257" spans="1:7">
      <c r="A257" s="5" t="s">
        <v>440</v>
      </c>
      <c r="B257" s="10" t="s">
        <v>85</v>
      </c>
      <c r="C257" s="12" t="str">
        <f>C258</f>
        <v>9701000400</v>
      </c>
      <c r="D257" s="12" t="s">
        <v>81</v>
      </c>
      <c r="E257" s="12" t="s">
        <v>17</v>
      </c>
      <c r="F257" s="12"/>
      <c r="G257" s="8">
        <f t="shared" si="1"/>
        <v>312.82400000000001</v>
      </c>
    </row>
    <row r="258" spans="1:7">
      <c r="A258" s="5" t="s">
        <v>268</v>
      </c>
      <c r="B258" s="10" t="s">
        <v>86</v>
      </c>
      <c r="C258" s="12" t="s">
        <v>267</v>
      </c>
      <c r="D258" s="12" t="s">
        <v>82</v>
      </c>
      <c r="E258" s="12" t="s">
        <v>17</v>
      </c>
      <c r="F258" s="12" t="s">
        <v>48</v>
      </c>
      <c r="G258" s="8">
        <v>312.82400000000001</v>
      </c>
    </row>
    <row r="263" spans="1:7">
      <c r="G263" s="24"/>
    </row>
  </sheetData>
  <autoFilter ref="D1:D258"/>
  <mergeCells count="8">
    <mergeCell ref="E2:G2"/>
    <mergeCell ref="A9:A10"/>
    <mergeCell ref="B9:B10"/>
    <mergeCell ref="A5:G5"/>
    <mergeCell ref="C9:F9"/>
    <mergeCell ref="G9:G10"/>
    <mergeCell ref="A6:G6"/>
    <mergeCell ref="B3:G3"/>
  </mergeCells>
  <pageMargins left="0.98425196850393704" right="0.39370078740157483" top="0.39370078740157483" bottom="0.39370078740157483" header="0.19685039370078741" footer="0.19685039370078741"/>
  <pageSetup paperSize="9" scale="9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activeCell="N4" sqref="N4"/>
    </sheetView>
  </sheetViews>
  <sheetFormatPr defaultRowHeight="12.75"/>
  <cols>
    <col min="2" max="2" width="22" customWidth="1"/>
    <col min="3" max="3" width="17.85546875" customWidth="1"/>
    <col min="7" max="7" width="14" customWidth="1"/>
  </cols>
  <sheetData>
    <row r="1" spans="1:7" ht="42">
      <c r="A1" s="5" t="s">
        <v>116</v>
      </c>
      <c r="B1" s="13" t="s">
        <v>98</v>
      </c>
      <c r="C1" s="37">
        <v>9201090100</v>
      </c>
      <c r="D1" s="38"/>
      <c r="E1" s="38"/>
      <c r="F1" s="38"/>
      <c r="G1" s="7">
        <f>G2</f>
        <v>2547.2860000000001</v>
      </c>
    </row>
    <row r="2" spans="1:7" ht="22.5">
      <c r="A2" s="38" t="s">
        <v>117</v>
      </c>
      <c r="B2" s="10" t="s">
        <v>76</v>
      </c>
      <c r="C2" s="37">
        <v>9201090100</v>
      </c>
      <c r="D2" s="12" t="s">
        <v>77</v>
      </c>
      <c r="E2" s="12"/>
      <c r="F2" s="12"/>
      <c r="G2" s="7">
        <f>G3</f>
        <v>2547.2860000000001</v>
      </c>
    </row>
    <row r="3" spans="1:7" ht="22.5">
      <c r="A3" s="5" t="s">
        <v>61</v>
      </c>
      <c r="B3" s="10" t="s">
        <v>90</v>
      </c>
      <c r="C3" s="37">
        <v>9201090100</v>
      </c>
      <c r="D3" s="12" t="s">
        <v>89</v>
      </c>
      <c r="E3" s="12"/>
      <c r="F3" s="12"/>
      <c r="G3" s="8">
        <f>G4+G7</f>
        <v>2547.2860000000001</v>
      </c>
    </row>
    <row r="4" spans="1:7" ht="22.5">
      <c r="A4" s="38" t="s">
        <v>62</v>
      </c>
      <c r="B4" s="10" t="s">
        <v>71</v>
      </c>
      <c r="C4" s="37">
        <v>9201090100</v>
      </c>
      <c r="D4" s="12" t="s">
        <v>89</v>
      </c>
      <c r="E4" s="12" t="s">
        <v>48</v>
      </c>
      <c r="F4" s="12"/>
      <c r="G4" s="8">
        <f>G5</f>
        <v>10</v>
      </c>
    </row>
    <row r="5" spans="1:7">
      <c r="A5" s="5" t="s">
        <v>63</v>
      </c>
      <c r="B5" s="42" t="s">
        <v>169</v>
      </c>
      <c r="C5" s="37">
        <v>9201090100</v>
      </c>
      <c r="D5" s="12" t="s">
        <v>94</v>
      </c>
      <c r="E5" s="12" t="s">
        <v>48</v>
      </c>
      <c r="F5" s="12" t="s">
        <v>35</v>
      </c>
      <c r="G5" s="8">
        <v>10</v>
      </c>
    </row>
    <row r="6" spans="1:7" ht="74.25">
      <c r="A6" s="38" t="s">
        <v>37</v>
      </c>
      <c r="B6" s="42" t="s">
        <v>403</v>
      </c>
      <c r="C6" s="37">
        <v>9940084280</v>
      </c>
      <c r="D6" s="12" t="s">
        <v>94</v>
      </c>
      <c r="E6" s="12" t="s">
        <v>48</v>
      </c>
      <c r="F6" s="12" t="s">
        <v>35</v>
      </c>
      <c r="G6" s="8">
        <f>G7</f>
        <v>2537.2860000000001</v>
      </c>
    </row>
    <row r="7" spans="1:7" ht="67.5">
      <c r="A7" s="5" t="s">
        <v>64</v>
      </c>
      <c r="B7" s="104" t="s">
        <v>403</v>
      </c>
      <c r="C7" s="37">
        <v>9940084280</v>
      </c>
      <c r="D7" s="12" t="s">
        <v>94</v>
      </c>
      <c r="E7" s="12" t="s">
        <v>48</v>
      </c>
      <c r="F7" s="12" t="s">
        <v>35</v>
      </c>
      <c r="G7" s="8">
        <v>2537.2860000000001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2023 Приложение №9</vt:lpstr>
      <vt:lpstr>Лист1</vt:lpstr>
      <vt:lpstr>'2023 Приложение №9'!Область_печати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Антонова Людмила Геннадьевна</dc:creator>
  <dc:description>POI HSSF rep:2.38.2.210</dc:description>
  <cp:lastModifiedBy>Lidia</cp:lastModifiedBy>
  <cp:lastPrinted>2023-12-27T10:20:50Z</cp:lastPrinted>
  <dcterms:created xsi:type="dcterms:W3CDTF">2016-08-23T08:24:55Z</dcterms:created>
  <dcterms:modified xsi:type="dcterms:W3CDTF">2023-12-27T10:20:55Z</dcterms:modified>
</cp:coreProperties>
</file>