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<sst xmlns="http://schemas.openxmlformats.org/spreadsheetml/2006/main" count="397" uniqueCount="203">
  <si>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</si>
  <si>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</si>
  <si>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</si>
  <si>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</si>
  <si>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</si>
  <si>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</si>
  <si>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</si>
  <si>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</si>
  <si>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</si>
  <si>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</si>
  <si>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</si>
  <si>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</si>
  <si>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</si>
  <si>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</si>
  <si>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</si>
  <si>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</si>
  <si>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</si>
  <si>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</si>
  <si>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</si>
  <si>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</si>
  <si>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</si>
  <si>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</si>
  <si>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</si>
  <si>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</si>
  <si>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</si>
  <si>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</si>
  <si>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</si>
  <si>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</si>
  <si>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</si>
  <si>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</si>
  <si>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</si>
  <si>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</si>
  <si>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</si>
  <si>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</si>
  <si>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</si>
  <si>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</si>
  <si>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</si>
  <si>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</si>
  <si>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</si>
  <si>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</si>
  <si>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</si>
  <si>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</si>
  <si>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</si>
  <si>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</si>
  <si>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</si>
  <si>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</si>
  <si>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</si>
  <si>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</si>
  <si>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(городских) поселений</t>
  </si>
  <si>
    <t>Земельный налог с физических лиц, обладающих земельным участком, расположенным в границах сельских (городских) поселений</t>
  </si>
  <si>
    <t>Земельный налог с организаций, обладающих земельным участком, расположенным в границах сельских (городских) поселений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</si>
  <si>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</si>
  <si>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</si>
  <si>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</si>
  <si>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</si>
  <si>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</si>
  <si>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</si>
  <si>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</si>
  <si>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</si>
  <si>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</si>
  <si>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</si>
  <si>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</si>
  <si>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</si>
  <si>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</si>
  <si>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</si>
  <si>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</si>
  <si>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</si>
  <si>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</si>
  <si>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</si>
  <si>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</si>
  <si>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</si>
  <si>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на осуществление государственных полномочий по созданию и обеспечению деятельности административных комиссий  </t>
  </si>
  <si>
    <t>Прочие межбюджетные трансферты, передаваемые бюджетам сельских (городских)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</si>
  <si>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</si>
  <si>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</si>
  <si>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</si>
  <si>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</si>
  <si>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</si>
  <si>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</si>
  <si>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</si>
  <si>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</si>
  <si>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</si>
  <si>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</si>
  <si>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</si>
  <si>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</si>
  <si>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</si>
  <si>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</si>
  <si>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</si>
  <si>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</si>
  <si>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</si>
  <si>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</si>
  <si>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</si>
  <si>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</si>
  <si>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</si>
  <si>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</si>
  <si>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</si>
  <si>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</si>
  <si>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</si>
  <si>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</si>
  <si>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</si>
  <si>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</si>
  <si>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</si>
  <si>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</si>
  <si>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</si>
  <si>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</si>
  <si>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</si>
  <si>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</si>
  <si>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</si>
  <si>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</si>
  <si>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</si>
  <si>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</si>
  <si>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</si>
  <si>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</si>
  <si>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</si>
  <si>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</si>
  <si>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</si>
  <si>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</si>
  <si>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</si>
  <si>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</si>
  <si>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</si>
  <si>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</si>
  <si>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</si>
  <si>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Дотации бюджетам сельских (городских)поселений на выравнивание бюджетной обеспеченности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</si>
  <si>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</si>
  <si>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</si>
  <si>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</si>
  <si>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</si>
  <si>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</si>
  <si>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</si>
  <si>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реализацию мероприятий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</si>
  <si>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Иной межбюджетный трансферт 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</si>
  <si>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</si>
  <si>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</si>
  <si>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</si>
  <si>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2.02.01.00.1.10.0.000.151</t>
  </si>
  <si>
    <t>тыс. руб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</si>
  <si>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</si>
  <si>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</si>
  <si>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</si>
  <si>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</si>
  <si>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</si>
  <si>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</si>
  <si>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</si>
  <si>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2.02.30.02.4.00.0.000.151</t>
  </si>
  <si>
    <t>2.02.30.02.4.00.7.514.151</t>
  </si>
  <si>
    <t>2.02.30.02.4.10.7.514.151</t>
  </si>
  <si>
    <t>2.02.40.00.0.00.0.000.151</t>
  </si>
  <si>
    <t>2.02.40.01.4.00.0.000.151</t>
  </si>
  <si>
    <t>2.02.40.01.4.10.8.323.151</t>
  </si>
  <si>
    <t>2.02.45.16.0.00.0.000.151</t>
  </si>
  <si>
    <t>2.02.45.16.0.10.0.000.151</t>
  </si>
  <si>
    <t>Межбюджетные трансферты, передаваемые бюджетам сельских (городских) поселений для компенсации дополнительных расходов, возникших в результате решений, принятых органами власти другого уровня</t>
  </si>
  <si>
    <t>2.02.49.99.9.10.0.000.151</t>
  </si>
  <si>
    <t>2.02.49.99.9.10.7.456.151</t>
  </si>
  <si>
    <t>2.02.49.99.9.10.7.412.151</t>
  </si>
  <si>
    <t>Межбюджетные трансферты на обеспечение первичных мер пожарной безопасности в рамках подпрограммы 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</si>
  <si>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</si>
  <si>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</si>
  <si>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2.02.49.99.9.10.8.102.151</t>
  </si>
  <si>
    <t>2.02.49.99.9.10.8.166.151</t>
  </si>
  <si>
    <t>2.02.49.99.9.10.8.186.151</t>
  </si>
  <si>
    <t>2.02.49.99.9.10.8.196.151</t>
  </si>
  <si>
    <t>2.02.49.99.9.10.8.280.151</t>
  </si>
  <si>
    <t>2.02.49.99.9.10.8.301.151</t>
  </si>
  <si>
    <t>2.02.49.99.9.10.8.319.151</t>
  </si>
  <si>
    <t>2.02.49.99.9.10.8.336.151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</si>
  <si>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</si>
  <si>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повышение размеров оплаты труда для специалистов по работе с молодежью, методистов муниципальных молодежных центров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</si>
  <si>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Прочие межбюджетные трансферты на повышение размеров оплаты труда основного персонала библиотек и музеев в рамках непрограммных расходов Управления культуры и молодежной политики администрации Туруханского района</t>
  </si>
  <si>
    <t>2.02.49.99.9.10.1.043.151</t>
  </si>
  <si>
    <t>2.02.49.99.9.10.1.044.151</t>
  </si>
  <si>
    <t>Прочие межбюджетные трансферты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</si>
  <si>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2.02.49.99.9.10.1.021.151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</si>
  <si>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</si>
  <si>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2.02.49.99.9.10.1.031.151</t>
  </si>
  <si>
    <t>Прочие межбюджетные трансферты на 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в рамках программы "Культурное наследие" муниципальной программы Туруханского района "Развитие культуры и туризма Туруханского района</t>
  </si>
  <si>
    <t>2.02.49.99.9.10.5.519.151</t>
  </si>
  <si>
    <t>2.02.49.99.9.10.7.454.151</t>
  </si>
  <si>
    <t>Прочие межбюджетные трансферты на развитие системы патриотического воспитания в рамках деятельности муниципальных молодежных центров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</si>
  <si>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805</t>
  </si>
  <si>
    <t>806</t>
  </si>
  <si>
    <t xml:space="preserve"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</si>
  <si>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Доходы  бюджета Борского сельсовета на 2017 год</t>
  </si>
  <si>
    <t>1.17.10.00.0.00.0.000.180</t>
  </si>
  <si>
    <t>Невыясненные поступления</t>
  </si>
  <si>
    <t>Невыясненные поступления, зачисляемые в бюджеты сельских поселений</t>
  </si>
  <si>
    <t>% исполнения</t>
  </si>
  <si>
    <t>Бюджетные назначения      2017 год</t>
  </si>
  <si>
    <t>Исполнение 2017 год</t>
  </si>
  <si>
    <t>Приложение № 3</t>
  </si>
  <si>
    <t>1.06.06.04.3.10.0.000.110</t>
  </si>
  <si>
    <t>1.06.06.03.3.10.0.000.110</t>
  </si>
  <si>
    <t>1.06.01.03.0.10.0.000.110</t>
  </si>
  <si>
    <t>1.16.18.05.0.00.0.000.140</t>
  </si>
  <si>
    <t>1.16.18.05.0.10.0.000.140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</si>
  <si>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</si>
  <si>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2.02.49.99.9.10.7.492.151</t>
  </si>
  <si>
    <t>2.02.49.99.9.10.7.508.151</t>
  </si>
  <si>
    <t>2.02.49.99.9.10.7.509.151</t>
  </si>
  <si>
    <t>2.02.49.99.9.10.7.599.152</t>
  </si>
  <si>
    <t>2.02.49.99.9.10.7.599.153</t>
  </si>
  <si>
    <t>к Решению Борского сельского Совета депутатов от 00.00.0000 № 00-00</t>
  </si>
  <si>
    <t>2.02.49.99.9.00.0.000.151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</si>
</sst>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00"/>
    <numFmt numFmtId="182" formatCode="?"/>
    <numFmt numFmtId="183" formatCode="0.000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\ _₽"/>
    <numFmt numFmtId="190" formatCode="#,##0.000_р_."/>
  </numFmts>
  <fonts count="50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lbertus Medium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82" fontId="5" fillId="0" borderId="12" xfId="0" applyNumberFormat="1" applyFont="1" applyBorder="1" applyAlignment="1" applyProtection="1">
      <alignment horizontal="left" vertical="center" wrapText="1"/>
      <protection/>
    </xf>
    <xf numFmtId="182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84" fontId="6" fillId="0" borderId="13" xfId="0" applyNumberFormat="1" applyFont="1" applyBorder="1" applyAlignment="1" applyProtection="1">
      <alignment horizontal="left" vertical="center" wrapText="1"/>
      <protection/>
    </xf>
    <xf numFmtId="184" fontId="5" fillId="0" borderId="12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182" fontId="5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182" fontId="6" fillId="0" borderId="15" xfId="0" applyNumberFormat="1" applyFont="1" applyBorder="1" applyAlignment="1" applyProtection="1">
      <alignment horizontal="left" vertical="center" wrapText="1"/>
      <protection/>
    </xf>
    <xf numFmtId="182" fontId="6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82" fontId="12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182" fontId="5" fillId="0" borderId="15" xfId="0" applyNumberFormat="1" applyFont="1" applyBorder="1" applyAlignment="1" applyProtection="1">
      <alignment horizontal="left" vertical="center" wrapText="1"/>
      <protection/>
    </xf>
    <xf numFmtId="184" fontId="5" fillId="0" borderId="12" xfId="0" applyNumberFormat="1" applyFont="1" applyBorder="1" applyAlignment="1" applyProtection="1">
      <alignment horizontal="left" vertical="center" wrapText="1"/>
      <protection/>
    </xf>
    <xf numFmtId="184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84" fontId="6" fillId="0" borderId="12" xfId="0" applyNumberFormat="1" applyFont="1" applyBorder="1" applyAlignment="1" applyProtection="1">
      <alignment horizontal="left" vertical="center" wrapText="1"/>
      <protection/>
    </xf>
    <xf numFmtId="182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wrapText="1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wrapText="1"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justify"/>
    </xf>
    <xf numFmtId="0" fontId="7" fillId="0" borderId="18" xfId="0" applyFont="1" applyBorder="1" applyAlignment="1">
      <alignment horizontal="justify"/>
    </xf>
    <xf numFmtId="0" fontId="14" fillId="0" borderId="13" xfId="0" applyFont="1" applyBorder="1" applyAlignment="1">
      <alignment horizontal="justify"/>
    </xf>
    <xf numFmtId="0" fontId="14" fillId="0" borderId="12" xfId="0" applyFont="1" applyBorder="1" applyAlignment="1">
      <alignment horizontal="justify"/>
    </xf>
    <xf numFmtId="0" fontId="7" fillId="0" borderId="14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wrapText="1"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184" fontId="6" fillId="0" borderId="21" xfId="0" applyNumberFormat="1" applyFont="1" applyBorder="1" applyAlignment="1" applyProtection="1">
      <alignment horizontal="left" vertical="center" wrapText="1"/>
      <protection/>
    </xf>
    <xf numFmtId="184" fontId="6" fillId="0" borderId="14" xfId="0" applyNumberFormat="1" applyFont="1" applyBorder="1" applyAlignment="1" applyProtection="1">
      <alignment horizontal="left" vertical="center" wrapText="1"/>
      <protection/>
    </xf>
    <xf numFmtId="181" fontId="8" fillId="0" borderId="22" xfId="0" applyNumberFormat="1" applyFont="1" applyBorder="1" applyAlignment="1" applyProtection="1">
      <alignment horizontal="right"/>
      <protection/>
    </xf>
    <xf numFmtId="181" fontId="10" fillId="0" borderId="22" xfId="0" applyNumberFormat="1" applyFont="1" applyBorder="1" applyAlignment="1" applyProtection="1">
      <alignment horizontal="right" vertical="center" wrapText="1"/>
      <protection/>
    </xf>
    <xf numFmtId="181" fontId="5" fillId="0" borderId="22" xfId="0" applyNumberFormat="1" applyFont="1" applyBorder="1" applyAlignment="1" applyProtection="1">
      <alignment horizontal="right" vertical="center" wrapText="1"/>
      <protection/>
    </xf>
    <xf numFmtId="181" fontId="6" fillId="0" borderId="22" xfId="0" applyNumberFormat="1" applyFont="1" applyBorder="1" applyAlignment="1" applyProtection="1">
      <alignment horizontal="right" vertical="center" wrapText="1"/>
      <protection/>
    </xf>
    <xf numFmtId="181" fontId="6" fillId="0" borderId="23" xfId="0" applyNumberFormat="1" applyFont="1" applyBorder="1" applyAlignment="1" applyProtection="1">
      <alignment horizontal="right" vertical="center" wrapText="1"/>
      <protection/>
    </xf>
    <xf numFmtId="181" fontId="6" fillId="0" borderId="24" xfId="0" applyNumberFormat="1" applyFont="1" applyBorder="1" applyAlignment="1" applyProtection="1">
      <alignment horizontal="right" vertical="center" wrapText="1"/>
      <protection/>
    </xf>
    <xf numFmtId="181" fontId="5" fillId="0" borderId="22" xfId="0" applyNumberFormat="1" applyFont="1" applyBorder="1" applyAlignment="1" applyProtection="1">
      <alignment horizontal="right" vertical="center" wrapText="1"/>
      <protection/>
    </xf>
    <xf numFmtId="181" fontId="5" fillId="0" borderId="24" xfId="0" applyNumberFormat="1" applyFont="1" applyBorder="1" applyAlignment="1" applyProtection="1">
      <alignment horizontal="right" vertical="center" wrapText="1"/>
      <protection/>
    </xf>
    <xf numFmtId="181" fontId="5" fillId="0" borderId="25" xfId="0" applyNumberFormat="1" applyFont="1" applyBorder="1" applyAlignment="1" applyProtection="1">
      <alignment horizontal="right" vertical="center" wrapText="1"/>
      <protection/>
    </xf>
    <xf numFmtId="181" fontId="5" fillId="0" borderId="26" xfId="0" applyNumberFormat="1" applyFont="1" applyBorder="1" applyAlignment="1" applyProtection="1">
      <alignment horizontal="right" vertical="center" wrapText="1"/>
      <protection/>
    </xf>
    <xf numFmtId="181" fontId="6" fillId="0" borderId="27" xfId="0" applyNumberFormat="1" applyFont="1" applyBorder="1" applyAlignment="1" applyProtection="1">
      <alignment horizontal="right" vertical="center" wrapText="1"/>
      <protection/>
    </xf>
    <xf numFmtId="181" fontId="6" fillId="0" borderId="28" xfId="0" applyNumberFormat="1" applyFont="1" applyBorder="1" applyAlignment="1" applyProtection="1">
      <alignment horizontal="right" vertical="center" wrapText="1"/>
      <protection/>
    </xf>
    <xf numFmtId="181" fontId="5" fillId="0" borderId="22" xfId="0" applyNumberFormat="1" applyFont="1" applyBorder="1" applyAlignment="1" applyProtection="1">
      <alignment horizontal="right" vertical="center" wrapText="1"/>
      <protection/>
    </xf>
    <xf numFmtId="181" fontId="6" fillId="0" borderId="27" xfId="0" applyNumberFormat="1" applyFont="1" applyBorder="1" applyAlignment="1" applyProtection="1">
      <alignment horizontal="right" vertical="center" wrapText="1"/>
      <protection/>
    </xf>
    <xf numFmtId="181" fontId="6" fillId="0" borderId="22" xfId="0" applyNumberFormat="1" applyFont="1" applyBorder="1" applyAlignment="1" applyProtection="1">
      <alignment horizontal="right" vertical="center" wrapText="1"/>
      <protection/>
    </xf>
    <xf numFmtId="181" fontId="5" fillId="0" borderId="29" xfId="0" applyNumberFormat="1" applyFont="1" applyBorder="1" applyAlignment="1" applyProtection="1">
      <alignment horizontal="right" vertical="center" wrapText="1"/>
      <protection/>
    </xf>
    <xf numFmtId="181" fontId="6" fillId="0" borderId="30" xfId="0" applyNumberFormat="1" applyFont="1" applyBorder="1" applyAlignment="1" applyProtection="1">
      <alignment horizontal="right" vertical="center" wrapText="1"/>
      <protection/>
    </xf>
    <xf numFmtId="181" fontId="5" fillId="0" borderId="27" xfId="0" applyNumberFormat="1" applyFont="1" applyBorder="1" applyAlignment="1" applyProtection="1">
      <alignment horizontal="right" vertical="center" wrapText="1"/>
      <protection/>
    </xf>
    <xf numFmtId="181" fontId="6" fillId="0" borderId="22" xfId="0" applyNumberFormat="1" applyFont="1" applyBorder="1" applyAlignment="1" applyProtection="1">
      <alignment horizontal="right" vertical="center" wrapText="1"/>
      <protection/>
    </xf>
    <xf numFmtId="181" fontId="6" fillId="0" borderId="25" xfId="0" applyNumberFormat="1" applyFont="1" applyBorder="1" applyAlignment="1" applyProtection="1">
      <alignment horizontal="right" vertical="center" wrapText="1"/>
      <protection/>
    </xf>
    <xf numFmtId="181" fontId="6" fillId="0" borderId="24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4" fillId="0" borderId="31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3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3" fontId="4" fillId="0" borderId="31" xfId="0" applyNumberFormat="1" applyFont="1" applyBorder="1" applyAlignment="1" applyProtection="1">
      <alignment horizontal="center" vertical="center" wrapText="1"/>
      <protection/>
    </xf>
    <xf numFmtId="183" fontId="5" fillId="0" borderId="22" xfId="0" applyNumberFormat="1" applyFont="1" applyBorder="1" applyAlignment="1" applyProtection="1">
      <alignment horizontal="right" vertical="center"/>
      <protection/>
    </xf>
    <xf numFmtId="183" fontId="5" fillId="0" borderId="22" xfId="0" applyNumberFormat="1" applyFont="1" applyBorder="1" applyAlignment="1" applyProtection="1">
      <alignment horizontal="right" vertical="center" wrapText="1"/>
      <protection/>
    </xf>
    <xf numFmtId="183" fontId="14" fillId="0" borderId="10" xfId="0" applyNumberFormat="1" applyFont="1" applyBorder="1" applyAlignment="1">
      <alignment vertical="center"/>
    </xf>
    <xf numFmtId="183" fontId="7" fillId="0" borderId="10" xfId="0" applyNumberFormat="1" applyFont="1" applyBorder="1" applyAlignment="1">
      <alignment vertical="center"/>
    </xf>
    <xf numFmtId="183" fontId="5" fillId="0" borderId="22" xfId="0" applyNumberFormat="1" applyFont="1" applyBorder="1" applyAlignment="1" applyProtection="1">
      <alignment horizontal="right" vertical="center" wrapText="1"/>
      <protection/>
    </xf>
    <xf numFmtId="183" fontId="10" fillId="0" borderId="22" xfId="0" applyNumberFormat="1" applyFont="1" applyBorder="1" applyAlignment="1" applyProtection="1">
      <alignment horizontal="right" vertical="center" wrapText="1"/>
      <protection/>
    </xf>
    <xf numFmtId="183" fontId="5" fillId="0" borderId="25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left" vertical="center" wrapText="1"/>
      <protection/>
    </xf>
    <xf numFmtId="181" fontId="14" fillId="0" borderId="13" xfId="0" applyNumberFormat="1" applyFont="1" applyBorder="1" applyAlignment="1" applyProtection="1">
      <alignment vertical="center" wrapText="1"/>
      <protection/>
    </xf>
    <xf numFmtId="4" fontId="14" fillId="0" borderId="33" xfId="0" applyNumberFormat="1" applyFont="1" applyBorder="1" applyAlignment="1" applyProtection="1">
      <alignment vertical="center"/>
      <protection/>
    </xf>
    <xf numFmtId="183" fontId="7" fillId="0" borderId="13" xfId="0" applyNumberFormat="1" applyFont="1" applyBorder="1" applyAlignment="1">
      <alignment vertical="center"/>
    </xf>
    <xf numFmtId="49" fontId="6" fillId="0" borderId="32" xfId="0" applyNumberFormat="1" applyFont="1" applyBorder="1" applyAlignment="1" applyProtection="1">
      <alignment horizontal="left" vertical="center" wrapText="1"/>
      <protection/>
    </xf>
    <xf numFmtId="181" fontId="7" fillId="0" borderId="13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3" fillId="0" borderId="0" xfId="0" applyFont="1" applyAlignment="1">
      <alignment horizontal="center" vertical="top"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15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5"/>
  <sheetViews>
    <sheetView showGridLines="0"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E84" sqref="E84"/>
    </sheetView>
  </sheetViews>
  <sheetFormatPr defaultColWidth="9.140625" defaultRowHeight="12.75" customHeight="1" outlineLevelRow="7"/>
  <cols>
    <col min="1" max="1" width="6.7109375" style="0" customWidth="1"/>
    <col min="2" max="2" width="25.7109375" style="0" customWidth="1"/>
    <col min="3" max="3" width="30.7109375" style="0" customWidth="1"/>
    <col min="4" max="4" width="17.00390625" style="0" customWidth="1"/>
    <col min="5" max="5" width="12.28125" style="97" customWidth="1"/>
    <col min="6" max="6" width="11.140625" style="0" customWidth="1"/>
  </cols>
  <sheetData>
    <row r="1" spans="1:5" s="14" customFormat="1" ht="0.75" customHeight="1">
      <c r="A1" s="113"/>
      <c r="B1" s="113"/>
      <c r="C1" s="113"/>
      <c r="D1" s="113"/>
      <c r="E1" s="96"/>
    </row>
    <row r="2" spans="1:5" s="14" customFormat="1" ht="12.75" hidden="1">
      <c r="A2" s="2"/>
      <c r="E2" s="96"/>
    </row>
    <row r="3" spans="1:5" s="14" customFormat="1" ht="14.25" hidden="1">
      <c r="A3" s="3"/>
      <c r="C3" s="92"/>
      <c r="E3" s="96"/>
    </row>
    <row r="4" ht="14.25">
      <c r="A4" s="3"/>
    </row>
    <row r="5" spans="1:4" ht="14.25">
      <c r="A5" s="3"/>
      <c r="D5" s="93" t="s">
        <v>189</v>
      </c>
    </row>
    <row r="6" spans="1:4" ht="16.5" customHeight="1">
      <c r="A6" s="3"/>
      <c r="B6" s="117" t="s">
        <v>201</v>
      </c>
      <c r="C6" s="117"/>
      <c r="D6" s="117"/>
    </row>
    <row r="7" spans="1:4" ht="14.25">
      <c r="A7" s="4"/>
      <c r="B7" s="4"/>
      <c r="C7" s="4"/>
      <c r="D7" s="4"/>
    </row>
    <row r="8" ht="12.75">
      <c r="A8" s="5"/>
    </row>
    <row r="9" spans="1:4" ht="21.75" customHeight="1">
      <c r="A9" s="114" t="s">
        <v>182</v>
      </c>
      <c r="B9" s="114"/>
      <c r="C9" s="114"/>
      <c r="D9" s="114"/>
    </row>
    <row r="10" spans="1:4" ht="12.75">
      <c r="A10" s="115"/>
      <c r="B10" s="116"/>
      <c r="C10" s="116"/>
      <c r="D10" s="116"/>
    </row>
    <row r="11" spans="1:4" ht="12.75">
      <c r="A11" s="1"/>
      <c r="D11" s="41" t="s">
        <v>135</v>
      </c>
    </row>
    <row r="12" spans="1:6" ht="42">
      <c r="A12" s="6" t="s">
        <v>79</v>
      </c>
      <c r="B12" s="6" t="s">
        <v>80</v>
      </c>
      <c r="C12" s="6" t="s">
        <v>81</v>
      </c>
      <c r="D12" s="94" t="s">
        <v>187</v>
      </c>
      <c r="E12" s="98" t="s">
        <v>188</v>
      </c>
      <c r="F12" s="6" t="s">
        <v>186</v>
      </c>
    </row>
    <row r="13" spans="1:6" ht="12.75">
      <c r="A13" s="36" t="s">
        <v>82</v>
      </c>
      <c r="B13" s="37"/>
      <c r="C13" s="38"/>
      <c r="D13" s="71">
        <f>D14+D86</f>
        <v>62104.371</v>
      </c>
      <c r="E13" s="99">
        <f>E14+E86</f>
        <v>61237.408</v>
      </c>
      <c r="F13" s="95">
        <f>E13/D13*100</f>
        <v>98.60402257354801</v>
      </c>
    </row>
    <row r="14" spans="1:6" ht="27">
      <c r="A14" s="33"/>
      <c r="B14" s="34" t="s">
        <v>83</v>
      </c>
      <c r="C14" s="35" t="s">
        <v>84</v>
      </c>
      <c r="D14" s="72">
        <f>D15+D21+D31+D42+D80+D83</f>
        <v>8795.160000000002</v>
      </c>
      <c r="E14" s="100">
        <f>E15+E21+E31+E42+E80+E83</f>
        <v>8629.263</v>
      </c>
      <c r="F14" s="95">
        <f>E14/D14*100</f>
        <v>98.11376939134705</v>
      </c>
    </row>
    <row r="15" spans="1:6" ht="13.5" outlineLevel="1">
      <c r="A15" s="33"/>
      <c r="B15" s="34" t="s">
        <v>85</v>
      </c>
      <c r="C15" s="35" t="s">
        <v>86</v>
      </c>
      <c r="D15" s="72">
        <f>D16</f>
        <v>5722.200000000001</v>
      </c>
      <c r="E15" s="100">
        <f>E16</f>
        <v>5255.375</v>
      </c>
      <c r="F15" s="95">
        <f aca="true" t="shared" si="0" ref="F15:F73">E15/D15*100</f>
        <v>91.8418615217923</v>
      </c>
    </row>
    <row r="16" spans="1:6" ht="12.75" outlineLevel="2">
      <c r="A16" s="29" t="s">
        <v>87</v>
      </c>
      <c r="B16" s="8" t="s">
        <v>88</v>
      </c>
      <c r="C16" s="9" t="s">
        <v>89</v>
      </c>
      <c r="D16" s="73">
        <f>D17+D19</f>
        <v>5722.200000000001</v>
      </c>
      <c r="E16" s="100">
        <f>E17+E19</f>
        <v>5255.375</v>
      </c>
      <c r="F16" s="95">
        <f t="shared" si="0"/>
        <v>91.8418615217923</v>
      </c>
    </row>
    <row r="17" spans="1:6" ht="96.75" customHeight="1" outlineLevel="3">
      <c r="A17" s="29" t="s">
        <v>87</v>
      </c>
      <c r="B17" s="8" t="s">
        <v>90</v>
      </c>
      <c r="C17" s="40" t="s">
        <v>91</v>
      </c>
      <c r="D17" s="74">
        <f>D18</f>
        <v>5721.895</v>
      </c>
      <c r="E17" s="101">
        <f>E18</f>
        <v>5255.07</v>
      </c>
      <c r="F17" s="95">
        <f t="shared" si="0"/>
        <v>91.84142666022356</v>
      </c>
    </row>
    <row r="18" spans="1:6" ht="89.25" outlineLevel="7">
      <c r="A18" s="65" t="s">
        <v>87</v>
      </c>
      <c r="B18" s="65" t="s">
        <v>90</v>
      </c>
      <c r="C18" s="27" t="s">
        <v>91</v>
      </c>
      <c r="D18" s="75">
        <v>5721.895</v>
      </c>
      <c r="E18" s="102">
        <v>5255.07</v>
      </c>
      <c r="F18" s="95">
        <f t="shared" si="0"/>
        <v>91.84142666022356</v>
      </c>
    </row>
    <row r="19" spans="1:6" ht="63.75" outlineLevel="3">
      <c r="A19" s="29" t="s">
        <v>87</v>
      </c>
      <c r="B19" s="8" t="s">
        <v>92</v>
      </c>
      <c r="C19" s="9" t="s">
        <v>93</v>
      </c>
      <c r="D19" s="73">
        <f>D20</f>
        <v>0.305</v>
      </c>
      <c r="E19" s="101">
        <f>E20</f>
        <v>0.305</v>
      </c>
      <c r="F19" s="95">
        <f t="shared" si="0"/>
        <v>100</v>
      </c>
    </row>
    <row r="20" spans="1:6" ht="51" outlineLevel="7">
      <c r="A20" s="10" t="s">
        <v>87</v>
      </c>
      <c r="B20" s="10" t="s">
        <v>92</v>
      </c>
      <c r="C20" s="11" t="s">
        <v>93</v>
      </c>
      <c r="D20" s="91">
        <v>0.305</v>
      </c>
      <c r="E20" s="102">
        <v>0.305</v>
      </c>
      <c r="F20" s="95">
        <f t="shared" si="0"/>
        <v>100</v>
      </c>
    </row>
    <row r="21" spans="1:6" ht="38.25" outlineLevel="1">
      <c r="A21" s="7"/>
      <c r="B21" s="8" t="s">
        <v>94</v>
      </c>
      <c r="C21" s="9" t="s">
        <v>95</v>
      </c>
      <c r="D21" s="73">
        <f>D22</f>
        <v>319.6</v>
      </c>
      <c r="E21" s="100">
        <f>E22</f>
        <v>285.906</v>
      </c>
      <c r="F21" s="95">
        <f t="shared" si="0"/>
        <v>89.45744680851064</v>
      </c>
    </row>
    <row r="22" spans="1:6" ht="38.25" outlineLevel="2">
      <c r="A22" s="29" t="s">
        <v>100</v>
      </c>
      <c r="B22" s="8" t="s">
        <v>96</v>
      </c>
      <c r="C22" s="9" t="s">
        <v>97</v>
      </c>
      <c r="D22" s="73">
        <f>D23+D25+D27+D29</f>
        <v>319.6</v>
      </c>
      <c r="E22" s="100">
        <f>E23+E25+E27+E29</f>
        <v>285.906</v>
      </c>
      <c r="F22" s="95">
        <f t="shared" si="0"/>
        <v>89.45744680851064</v>
      </c>
    </row>
    <row r="23" spans="1:6" ht="89.25" outlineLevel="3">
      <c r="A23" s="29" t="s">
        <v>100</v>
      </c>
      <c r="B23" s="8" t="s">
        <v>98</v>
      </c>
      <c r="C23" s="9" t="s">
        <v>99</v>
      </c>
      <c r="D23" s="73">
        <v>108</v>
      </c>
      <c r="E23" s="101">
        <f>E24</f>
        <v>117.478</v>
      </c>
      <c r="F23" s="95">
        <f t="shared" si="0"/>
        <v>108.77592592592593</v>
      </c>
    </row>
    <row r="24" spans="1:6" ht="76.5" outlineLevel="7">
      <c r="A24" s="10" t="s">
        <v>100</v>
      </c>
      <c r="B24" s="10" t="s">
        <v>98</v>
      </c>
      <c r="C24" s="11" t="s">
        <v>99</v>
      </c>
      <c r="D24" s="76">
        <v>108</v>
      </c>
      <c r="E24" s="102">
        <v>117.478</v>
      </c>
      <c r="F24" s="95">
        <f t="shared" si="0"/>
        <v>108.77592592592593</v>
      </c>
    </row>
    <row r="25" spans="1:6" ht="118.5" customHeight="1" outlineLevel="3">
      <c r="A25" s="29" t="s">
        <v>100</v>
      </c>
      <c r="B25" s="8" t="s">
        <v>101</v>
      </c>
      <c r="C25" s="12" t="s">
        <v>102</v>
      </c>
      <c r="D25" s="73">
        <v>2.5</v>
      </c>
      <c r="E25" s="102">
        <f>E26</f>
        <v>1.193</v>
      </c>
      <c r="F25" s="95">
        <f t="shared" si="0"/>
        <v>47.72</v>
      </c>
    </row>
    <row r="26" spans="1:6" ht="102" outlineLevel="7">
      <c r="A26" s="10" t="s">
        <v>100</v>
      </c>
      <c r="B26" s="10" t="s">
        <v>101</v>
      </c>
      <c r="C26" s="13" t="s">
        <v>102</v>
      </c>
      <c r="D26" s="76">
        <v>2.5</v>
      </c>
      <c r="E26" s="102">
        <v>1.193</v>
      </c>
      <c r="F26" s="95">
        <f t="shared" si="0"/>
        <v>47.72</v>
      </c>
    </row>
    <row r="27" spans="1:6" ht="102" outlineLevel="3">
      <c r="A27" s="29" t="s">
        <v>100</v>
      </c>
      <c r="B27" s="8" t="s">
        <v>103</v>
      </c>
      <c r="C27" s="9" t="s">
        <v>104</v>
      </c>
      <c r="D27" s="73">
        <v>219.1</v>
      </c>
      <c r="E27" s="101">
        <f>E28</f>
        <v>189.987</v>
      </c>
      <c r="F27" s="95">
        <f t="shared" si="0"/>
        <v>86.71246006389777</v>
      </c>
    </row>
    <row r="28" spans="1:6" ht="76.5" outlineLevel="7">
      <c r="A28" s="10" t="s">
        <v>100</v>
      </c>
      <c r="B28" s="10" t="s">
        <v>103</v>
      </c>
      <c r="C28" s="11" t="s">
        <v>104</v>
      </c>
      <c r="D28" s="76">
        <v>219.1</v>
      </c>
      <c r="E28" s="102">
        <v>189.987</v>
      </c>
      <c r="F28" s="95">
        <f t="shared" si="0"/>
        <v>86.71246006389777</v>
      </c>
    </row>
    <row r="29" spans="1:6" ht="102" outlineLevel="3">
      <c r="A29" s="29" t="s">
        <v>100</v>
      </c>
      <c r="B29" s="8" t="s">
        <v>105</v>
      </c>
      <c r="C29" s="9" t="s">
        <v>106</v>
      </c>
      <c r="D29" s="73">
        <v>-10</v>
      </c>
      <c r="E29" s="101">
        <f>E30</f>
        <v>-22.752</v>
      </c>
      <c r="F29" s="95">
        <f t="shared" si="0"/>
        <v>227.51999999999998</v>
      </c>
    </row>
    <row r="30" spans="1:6" ht="76.5" outlineLevel="7">
      <c r="A30" s="10" t="s">
        <v>100</v>
      </c>
      <c r="B30" s="10" t="s">
        <v>105</v>
      </c>
      <c r="C30" s="11" t="s">
        <v>106</v>
      </c>
      <c r="D30" s="76">
        <v>-10</v>
      </c>
      <c r="E30" s="102">
        <v>-22.752</v>
      </c>
      <c r="F30" s="95">
        <f t="shared" si="0"/>
        <v>227.51999999999998</v>
      </c>
    </row>
    <row r="31" spans="1:6" ht="12.75" outlineLevel="1">
      <c r="A31" s="7"/>
      <c r="B31" s="8" t="s">
        <v>107</v>
      </c>
      <c r="C31" s="9" t="s">
        <v>108</v>
      </c>
      <c r="D31" s="73">
        <f>D32+D35</f>
        <v>2420.656</v>
      </c>
      <c r="E31" s="100">
        <f>E32+E35</f>
        <v>2744.078</v>
      </c>
      <c r="F31" s="95">
        <f t="shared" si="0"/>
        <v>113.36092365044847</v>
      </c>
    </row>
    <row r="32" spans="1:6" ht="12.75" outlineLevel="2">
      <c r="A32" s="29" t="s">
        <v>87</v>
      </c>
      <c r="B32" s="8" t="s">
        <v>109</v>
      </c>
      <c r="C32" s="9" t="s">
        <v>110</v>
      </c>
      <c r="D32" s="73">
        <f>D33</f>
        <v>320.59</v>
      </c>
      <c r="E32" s="100">
        <f>E33</f>
        <v>507.364</v>
      </c>
      <c r="F32" s="95">
        <f t="shared" si="0"/>
        <v>158.25945912224338</v>
      </c>
    </row>
    <row r="33" spans="1:6" ht="63.75" outlineLevel="3">
      <c r="A33" s="29" t="s">
        <v>87</v>
      </c>
      <c r="B33" s="8" t="s">
        <v>192</v>
      </c>
      <c r="C33" s="9" t="s">
        <v>48</v>
      </c>
      <c r="D33" s="77">
        <f>D34</f>
        <v>320.59</v>
      </c>
      <c r="E33" s="101">
        <f>E34</f>
        <v>507.364</v>
      </c>
      <c r="F33" s="95">
        <f t="shared" si="0"/>
        <v>158.25945912224338</v>
      </c>
    </row>
    <row r="34" spans="1:6" ht="51" outlineLevel="7">
      <c r="A34" s="65" t="s">
        <v>87</v>
      </c>
      <c r="B34" s="65" t="s">
        <v>192</v>
      </c>
      <c r="C34" s="66" t="s">
        <v>48</v>
      </c>
      <c r="D34" s="75">
        <v>320.59</v>
      </c>
      <c r="E34" s="102">
        <v>507.364</v>
      </c>
      <c r="F34" s="95">
        <f t="shared" si="0"/>
        <v>158.25945912224338</v>
      </c>
    </row>
    <row r="35" spans="1:6" ht="12.75" outlineLevel="2">
      <c r="A35" s="7"/>
      <c r="B35" s="8" t="s">
        <v>111</v>
      </c>
      <c r="C35" s="9" t="s">
        <v>112</v>
      </c>
      <c r="D35" s="73">
        <f>D36+D39</f>
        <v>2100.066</v>
      </c>
      <c r="E35" s="100">
        <f>E36+E39</f>
        <v>2236.714</v>
      </c>
      <c r="F35" s="95">
        <f t="shared" si="0"/>
        <v>106.5068431182639</v>
      </c>
    </row>
    <row r="36" spans="1:6" ht="12.75" outlineLevel="3">
      <c r="A36" s="29" t="s">
        <v>87</v>
      </c>
      <c r="B36" s="8" t="s">
        <v>113</v>
      </c>
      <c r="C36" s="9" t="s">
        <v>114</v>
      </c>
      <c r="D36" s="73">
        <f>D37</f>
        <v>2019</v>
      </c>
      <c r="E36" s="100">
        <f>E37</f>
        <v>2119.466</v>
      </c>
      <c r="F36" s="95">
        <f t="shared" si="0"/>
        <v>104.97602773650321</v>
      </c>
    </row>
    <row r="37" spans="1:6" ht="51" outlineLevel="4">
      <c r="A37" s="29" t="s">
        <v>87</v>
      </c>
      <c r="B37" s="8" t="s">
        <v>191</v>
      </c>
      <c r="C37" s="9" t="s">
        <v>50</v>
      </c>
      <c r="D37" s="78">
        <f>D38</f>
        <v>2019</v>
      </c>
      <c r="E37" s="101">
        <f>E38</f>
        <v>2119.466</v>
      </c>
      <c r="F37" s="95">
        <f t="shared" si="0"/>
        <v>104.97602773650321</v>
      </c>
    </row>
    <row r="38" spans="1:6" ht="38.25" outlineLevel="7">
      <c r="A38" s="10" t="s">
        <v>87</v>
      </c>
      <c r="B38" s="10" t="s">
        <v>191</v>
      </c>
      <c r="C38" s="11" t="s">
        <v>50</v>
      </c>
      <c r="D38" s="76">
        <v>2019</v>
      </c>
      <c r="E38" s="102">
        <v>2119.466</v>
      </c>
      <c r="F38" s="95">
        <f t="shared" si="0"/>
        <v>104.97602773650321</v>
      </c>
    </row>
    <row r="39" spans="1:6" ht="12.75" outlineLevel="3">
      <c r="A39" s="7"/>
      <c r="B39" s="8" t="s">
        <v>115</v>
      </c>
      <c r="C39" s="9" t="s">
        <v>116</v>
      </c>
      <c r="D39" s="73">
        <f>D40</f>
        <v>81.066</v>
      </c>
      <c r="E39" s="100">
        <f>E40</f>
        <v>117.248</v>
      </c>
      <c r="F39" s="95">
        <f t="shared" si="0"/>
        <v>144.63276836158192</v>
      </c>
    </row>
    <row r="40" spans="1:6" ht="51" outlineLevel="4">
      <c r="A40" s="29" t="s">
        <v>87</v>
      </c>
      <c r="B40" s="8" t="s">
        <v>190</v>
      </c>
      <c r="C40" s="9" t="s">
        <v>49</v>
      </c>
      <c r="D40" s="77">
        <f>D41</f>
        <v>81.066</v>
      </c>
      <c r="E40" s="103">
        <f>E41</f>
        <v>117.248</v>
      </c>
      <c r="F40" s="95">
        <f t="shared" si="0"/>
        <v>144.63276836158192</v>
      </c>
    </row>
    <row r="41" spans="1:6" ht="51" outlineLevel="7">
      <c r="A41" s="65" t="s">
        <v>87</v>
      </c>
      <c r="B41" s="65" t="s">
        <v>190</v>
      </c>
      <c r="C41" s="66" t="s">
        <v>49</v>
      </c>
      <c r="D41" s="75">
        <v>81.066</v>
      </c>
      <c r="E41" s="102">
        <v>117.248</v>
      </c>
      <c r="F41" s="95">
        <f t="shared" si="0"/>
        <v>144.63276836158192</v>
      </c>
    </row>
    <row r="42" spans="1:6" ht="12.75" outlineLevel="1">
      <c r="A42" s="7"/>
      <c r="B42" s="8" t="s">
        <v>117</v>
      </c>
      <c r="C42" s="9" t="s">
        <v>118</v>
      </c>
      <c r="D42" s="73">
        <f aca="true" t="shared" si="1" ref="D42:E44">D43</f>
        <v>320</v>
      </c>
      <c r="E42" s="100">
        <f t="shared" si="1"/>
        <v>331.2</v>
      </c>
      <c r="F42" s="95">
        <f t="shared" si="0"/>
        <v>103.49999999999999</v>
      </c>
    </row>
    <row r="43" spans="1:6" ht="51" outlineLevel="2">
      <c r="A43" s="29" t="s">
        <v>123</v>
      </c>
      <c r="B43" s="8" t="s">
        <v>119</v>
      </c>
      <c r="C43" s="9" t="s">
        <v>0</v>
      </c>
      <c r="D43" s="73">
        <f t="shared" si="1"/>
        <v>320</v>
      </c>
      <c r="E43" s="100">
        <f t="shared" si="1"/>
        <v>331.2</v>
      </c>
      <c r="F43" s="95">
        <f t="shared" si="0"/>
        <v>103.49999999999999</v>
      </c>
    </row>
    <row r="44" spans="1:6" ht="89.25" outlineLevel="3">
      <c r="A44" s="29" t="s">
        <v>123</v>
      </c>
      <c r="B44" s="8" t="s">
        <v>1</v>
      </c>
      <c r="C44" s="9" t="s">
        <v>2</v>
      </c>
      <c r="D44" s="73">
        <f t="shared" si="1"/>
        <v>320</v>
      </c>
      <c r="E44" s="100">
        <f t="shared" si="1"/>
        <v>331.2</v>
      </c>
      <c r="F44" s="95">
        <f t="shared" si="0"/>
        <v>103.49999999999999</v>
      </c>
    </row>
    <row r="45" spans="1:6" ht="89.25" outlineLevel="4">
      <c r="A45" s="29" t="s">
        <v>123</v>
      </c>
      <c r="B45" s="16" t="s">
        <v>1</v>
      </c>
      <c r="C45" s="15" t="s">
        <v>2</v>
      </c>
      <c r="D45" s="74">
        <v>320</v>
      </c>
      <c r="E45" s="102">
        <v>331.2</v>
      </c>
      <c r="F45" s="95">
        <f t="shared" si="0"/>
        <v>103.49999999999999</v>
      </c>
    </row>
    <row r="46" spans="1:6" ht="51" hidden="1" outlineLevel="1">
      <c r="A46" s="29" t="s">
        <v>123</v>
      </c>
      <c r="B46" s="8" t="s">
        <v>3</v>
      </c>
      <c r="C46" s="9" t="s">
        <v>4</v>
      </c>
      <c r="D46" s="73">
        <v>0</v>
      </c>
      <c r="E46" s="102"/>
      <c r="F46" s="95" t="e">
        <f t="shared" si="0"/>
        <v>#DIV/0!</v>
      </c>
    </row>
    <row r="47" spans="1:6" ht="114.75" hidden="1" outlineLevel="2">
      <c r="A47" s="29" t="s">
        <v>123</v>
      </c>
      <c r="B47" s="8" t="s">
        <v>5</v>
      </c>
      <c r="C47" s="12" t="s">
        <v>6</v>
      </c>
      <c r="D47" s="73">
        <v>0</v>
      </c>
      <c r="E47" s="102"/>
      <c r="F47" s="95" t="e">
        <f t="shared" si="0"/>
        <v>#DIV/0!</v>
      </c>
    </row>
    <row r="48" spans="1:6" ht="89.25" hidden="1" outlineLevel="3">
      <c r="A48" s="29" t="s">
        <v>123</v>
      </c>
      <c r="B48" s="8" t="s">
        <v>7</v>
      </c>
      <c r="C48" s="9" t="s">
        <v>8</v>
      </c>
      <c r="D48" s="73">
        <v>0</v>
      </c>
      <c r="E48" s="102"/>
      <c r="F48" s="95" t="e">
        <f t="shared" si="0"/>
        <v>#DIV/0!</v>
      </c>
    </row>
    <row r="49" spans="1:6" ht="102" hidden="1" outlineLevel="4">
      <c r="A49" s="29" t="s">
        <v>123</v>
      </c>
      <c r="B49" s="8" t="s">
        <v>9</v>
      </c>
      <c r="C49" s="12" t="s">
        <v>10</v>
      </c>
      <c r="D49" s="73">
        <v>0</v>
      </c>
      <c r="E49" s="102"/>
      <c r="F49" s="95" t="e">
        <f t="shared" si="0"/>
        <v>#DIV/0!</v>
      </c>
    </row>
    <row r="50" spans="1:6" ht="89.25" hidden="1" outlineLevel="7">
      <c r="A50" s="29" t="s">
        <v>123</v>
      </c>
      <c r="B50" s="10" t="s">
        <v>9</v>
      </c>
      <c r="C50" s="13" t="s">
        <v>10</v>
      </c>
      <c r="D50" s="73">
        <v>0</v>
      </c>
      <c r="E50" s="102"/>
      <c r="F50" s="95" t="e">
        <f t="shared" si="0"/>
        <v>#DIV/0!</v>
      </c>
    </row>
    <row r="51" spans="1:6" ht="102" hidden="1" outlineLevel="3">
      <c r="A51" s="29" t="s">
        <v>123</v>
      </c>
      <c r="B51" s="8" t="s">
        <v>11</v>
      </c>
      <c r="C51" s="12" t="s">
        <v>12</v>
      </c>
      <c r="D51" s="73">
        <v>0</v>
      </c>
      <c r="E51" s="102"/>
      <c r="F51" s="95" t="e">
        <f t="shared" si="0"/>
        <v>#DIV/0!</v>
      </c>
    </row>
    <row r="52" spans="1:6" ht="89.25" hidden="1" outlineLevel="4">
      <c r="A52" s="29" t="s">
        <v>123</v>
      </c>
      <c r="B52" s="8" t="s">
        <v>52</v>
      </c>
      <c r="C52" s="9" t="s">
        <v>51</v>
      </c>
      <c r="D52" s="73">
        <v>0</v>
      </c>
      <c r="E52" s="102"/>
      <c r="F52" s="95" t="e">
        <f t="shared" si="0"/>
        <v>#DIV/0!</v>
      </c>
    </row>
    <row r="53" spans="1:6" ht="76.5" hidden="1" outlineLevel="7">
      <c r="A53" s="29" t="s">
        <v>123</v>
      </c>
      <c r="B53" s="10" t="s">
        <v>52</v>
      </c>
      <c r="C53" s="11" t="s">
        <v>51</v>
      </c>
      <c r="D53" s="73">
        <v>0</v>
      </c>
      <c r="E53" s="102"/>
      <c r="F53" s="95" t="e">
        <f t="shared" si="0"/>
        <v>#DIV/0!</v>
      </c>
    </row>
    <row r="54" spans="1:6" ht="114.75" hidden="1" outlineLevel="2">
      <c r="A54" s="29" t="s">
        <v>123</v>
      </c>
      <c r="B54" s="8" t="s">
        <v>13</v>
      </c>
      <c r="C54" s="12" t="s">
        <v>14</v>
      </c>
      <c r="D54" s="73">
        <v>0</v>
      </c>
      <c r="E54" s="102"/>
      <c r="F54" s="95" t="e">
        <f t="shared" si="0"/>
        <v>#DIV/0!</v>
      </c>
    </row>
    <row r="55" spans="1:6" ht="114.75" hidden="1" outlineLevel="3">
      <c r="A55" s="29" t="s">
        <v>123</v>
      </c>
      <c r="B55" s="8" t="s">
        <v>15</v>
      </c>
      <c r="C55" s="12" t="s">
        <v>16</v>
      </c>
      <c r="D55" s="73">
        <v>0</v>
      </c>
      <c r="E55" s="102"/>
      <c r="F55" s="95" t="e">
        <f t="shared" si="0"/>
        <v>#DIV/0!</v>
      </c>
    </row>
    <row r="56" spans="1:6" ht="102" hidden="1" outlineLevel="4">
      <c r="A56" s="29" t="s">
        <v>123</v>
      </c>
      <c r="B56" s="8" t="s">
        <v>53</v>
      </c>
      <c r="C56" s="19" t="s">
        <v>54</v>
      </c>
      <c r="D56" s="73">
        <v>0</v>
      </c>
      <c r="E56" s="102"/>
      <c r="F56" s="95" t="e">
        <f t="shared" si="0"/>
        <v>#DIV/0!</v>
      </c>
    </row>
    <row r="57" spans="1:6" ht="89.25" hidden="1" outlineLevel="7">
      <c r="A57" s="29" t="s">
        <v>123</v>
      </c>
      <c r="B57" s="10" t="s">
        <v>53</v>
      </c>
      <c r="C57" s="18" t="s">
        <v>54</v>
      </c>
      <c r="D57" s="73">
        <v>0</v>
      </c>
      <c r="E57" s="102"/>
      <c r="F57" s="95" t="e">
        <f t="shared" si="0"/>
        <v>#DIV/0!</v>
      </c>
    </row>
    <row r="58" spans="1:6" ht="38.25" hidden="1" outlineLevel="1">
      <c r="A58" s="29" t="s">
        <v>123</v>
      </c>
      <c r="B58" s="8" t="s">
        <v>17</v>
      </c>
      <c r="C58" s="9" t="s">
        <v>18</v>
      </c>
      <c r="D58" s="73">
        <v>0</v>
      </c>
      <c r="E58" s="102"/>
      <c r="F58" s="95" t="e">
        <f t="shared" si="0"/>
        <v>#DIV/0!</v>
      </c>
    </row>
    <row r="59" spans="1:6" ht="25.5" hidden="1" outlineLevel="2">
      <c r="A59" s="29" t="s">
        <v>123</v>
      </c>
      <c r="B59" s="8" t="s">
        <v>19</v>
      </c>
      <c r="C59" s="9" t="s">
        <v>20</v>
      </c>
      <c r="D59" s="73">
        <v>0</v>
      </c>
      <c r="E59" s="102"/>
      <c r="F59" s="95" t="e">
        <f t="shared" si="0"/>
        <v>#DIV/0!</v>
      </c>
    </row>
    <row r="60" spans="1:6" ht="25.5" hidden="1" outlineLevel="3">
      <c r="A60" s="29" t="s">
        <v>123</v>
      </c>
      <c r="B60" s="8" t="s">
        <v>21</v>
      </c>
      <c r="C60" s="9" t="s">
        <v>22</v>
      </c>
      <c r="D60" s="73">
        <v>0</v>
      </c>
      <c r="E60" s="102"/>
      <c r="F60" s="95" t="e">
        <f t="shared" si="0"/>
        <v>#DIV/0!</v>
      </c>
    </row>
    <row r="61" spans="1:6" ht="51" hidden="1" outlineLevel="4">
      <c r="A61" s="29" t="s">
        <v>123</v>
      </c>
      <c r="B61" s="8" t="s">
        <v>55</v>
      </c>
      <c r="C61" s="9" t="s">
        <v>57</v>
      </c>
      <c r="D61" s="73">
        <v>0</v>
      </c>
      <c r="E61" s="102"/>
      <c r="F61" s="95" t="e">
        <f t="shared" si="0"/>
        <v>#DIV/0!</v>
      </c>
    </row>
    <row r="62" spans="1:6" ht="38.25" hidden="1" outlineLevel="7">
      <c r="A62" s="29" t="s">
        <v>123</v>
      </c>
      <c r="B62" s="10" t="s">
        <v>56</v>
      </c>
      <c r="C62" s="11" t="s">
        <v>57</v>
      </c>
      <c r="D62" s="73">
        <v>0</v>
      </c>
      <c r="E62" s="102"/>
      <c r="F62" s="95" t="e">
        <f t="shared" si="0"/>
        <v>#DIV/0!</v>
      </c>
    </row>
    <row r="63" spans="1:6" ht="25.5" hidden="1" outlineLevel="1">
      <c r="A63" s="29" t="s">
        <v>123</v>
      </c>
      <c r="B63" s="8" t="s">
        <v>23</v>
      </c>
      <c r="C63" s="9" t="s">
        <v>24</v>
      </c>
      <c r="D63" s="73">
        <v>0</v>
      </c>
      <c r="E63" s="102"/>
      <c r="F63" s="95" t="e">
        <f t="shared" si="0"/>
        <v>#DIV/0!</v>
      </c>
    </row>
    <row r="64" spans="1:6" ht="102" hidden="1" outlineLevel="2">
      <c r="A64" s="29" t="s">
        <v>123</v>
      </c>
      <c r="B64" s="8" t="s">
        <v>25</v>
      </c>
      <c r="C64" s="12" t="s">
        <v>26</v>
      </c>
      <c r="D64" s="73">
        <v>0</v>
      </c>
      <c r="E64" s="102"/>
      <c r="F64" s="95" t="e">
        <f t="shared" si="0"/>
        <v>#DIV/0!</v>
      </c>
    </row>
    <row r="65" spans="1:6" ht="114.75" hidden="1" outlineLevel="3">
      <c r="A65" s="29" t="s">
        <v>123</v>
      </c>
      <c r="B65" s="8" t="s">
        <v>58</v>
      </c>
      <c r="C65" s="12" t="s">
        <v>61</v>
      </c>
      <c r="D65" s="73">
        <v>0</v>
      </c>
      <c r="E65" s="102"/>
      <c r="F65" s="95" t="e">
        <f t="shared" si="0"/>
        <v>#DIV/0!</v>
      </c>
    </row>
    <row r="66" spans="1:6" ht="102" hidden="1" outlineLevel="7">
      <c r="A66" s="29" t="s">
        <v>123</v>
      </c>
      <c r="B66" s="10" t="s">
        <v>59</v>
      </c>
      <c r="C66" s="13" t="s">
        <v>60</v>
      </c>
      <c r="D66" s="73">
        <v>0</v>
      </c>
      <c r="E66" s="102"/>
      <c r="F66" s="95" t="e">
        <f t="shared" si="0"/>
        <v>#DIV/0!</v>
      </c>
    </row>
    <row r="67" spans="1:6" ht="38.25" hidden="1" outlineLevel="2">
      <c r="A67" s="29" t="s">
        <v>123</v>
      </c>
      <c r="B67" s="8" t="s">
        <v>27</v>
      </c>
      <c r="C67" s="9" t="s">
        <v>28</v>
      </c>
      <c r="D67" s="73">
        <v>0</v>
      </c>
      <c r="E67" s="102"/>
      <c r="F67" s="95" t="e">
        <f t="shared" si="0"/>
        <v>#DIV/0!</v>
      </c>
    </row>
    <row r="68" spans="1:6" ht="38.25" hidden="1" outlineLevel="3">
      <c r="A68" s="29" t="s">
        <v>123</v>
      </c>
      <c r="B68" s="8" t="s">
        <v>29</v>
      </c>
      <c r="C68" s="9" t="s">
        <v>30</v>
      </c>
      <c r="D68" s="73">
        <v>0</v>
      </c>
      <c r="E68" s="102"/>
      <c r="F68" s="95" t="e">
        <f t="shared" si="0"/>
        <v>#DIV/0!</v>
      </c>
    </row>
    <row r="69" spans="1:6" ht="63.75" hidden="1" outlineLevel="4">
      <c r="A69" s="29" t="s">
        <v>123</v>
      </c>
      <c r="B69" s="8" t="s">
        <v>62</v>
      </c>
      <c r="C69" s="9" t="s">
        <v>31</v>
      </c>
      <c r="D69" s="73">
        <v>0</v>
      </c>
      <c r="E69" s="102"/>
      <c r="F69" s="95" t="e">
        <f t="shared" si="0"/>
        <v>#DIV/0!</v>
      </c>
    </row>
    <row r="70" spans="1:6" ht="51" hidden="1" outlineLevel="7">
      <c r="A70" s="29" t="s">
        <v>123</v>
      </c>
      <c r="B70" s="10" t="s">
        <v>62</v>
      </c>
      <c r="C70" s="11" t="s">
        <v>63</v>
      </c>
      <c r="D70" s="73">
        <v>0</v>
      </c>
      <c r="E70" s="102"/>
      <c r="F70" s="95" t="e">
        <f t="shared" si="0"/>
        <v>#DIV/0!</v>
      </c>
    </row>
    <row r="71" spans="1:6" ht="25.5" hidden="1" outlineLevel="1">
      <c r="A71" s="29" t="s">
        <v>123</v>
      </c>
      <c r="B71" s="8" t="s">
        <v>32</v>
      </c>
      <c r="C71" s="9" t="s">
        <v>33</v>
      </c>
      <c r="D71" s="73">
        <v>0</v>
      </c>
      <c r="E71" s="102"/>
      <c r="F71" s="95" t="e">
        <f t="shared" si="0"/>
        <v>#DIV/0!</v>
      </c>
    </row>
    <row r="72" spans="1:6" ht="38.25" hidden="1" outlineLevel="2">
      <c r="A72" s="29" t="s">
        <v>123</v>
      </c>
      <c r="B72" s="8" t="s">
        <v>34</v>
      </c>
      <c r="C72" s="9" t="s">
        <v>35</v>
      </c>
      <c r="D72" s="73">
        <v>0</v>
      </c>
      <c r="E72" s="102"/>
      <c r="F72" s="95" t="e">
        <f t="shared" si="0"/>
        <v>#DIV/0!</v>
      </c>
    </row>
    <row r="73" spans="1:6" ht="76.5" hidden="1" outlineLevel="2">
      <c r="A73" s="29" t="s">
        <v>123</v>
      </c>
      <c r="B73" s="8" t="s">
        <v>36</v>
      </c>
      <c r="C73" s="9" t="s">
        <v>37</v>
      </c>
      <c r="D73" s="73">
        <v>0</v>
      </c>
      <c r="E73" s="102"/>
      <c r="F73" s="95" t="e">
        <f t="shared" si="0"/>
        <v>#DIV/0!</v>
      </c>
    </row>
    <row r="74" spans="1:6" ht="76.5" hidden="1" outlineLevel="7">
      <c r="A74" s="29" t="s">
        <v>123</v>
      </c>
      <c r="B74" s="10" t="s">
        <v>65</v>
      </c>
      <c r="C74" s="11" t="s">
        <v>64</v>
      </c>
      <c r="D74" s="73">
        <v>0</v>
      </c>
      <c r="E74" s="102"/>
      <c r="F74" s="95" t="e">
        <f aca="true" t="shared" si="2" ref="F74:F136">E74/D74*100</f>
        <v>#DIV/0!</v>
      </c>
    </row>
    <row r="75" spans="1:6" ht="38.25" hidden="1" outlineLevel="2">
      <c r="A75" s="29" t="s">
        <v>123</v>
      </c>
      <c r="B75" s="8" t="s">
        <v>38</v>
      </c>
      <c r="C75" s="9" t="s">
        <v>39</v>
      </c>
      <c r="D75" s="73">
        <v>0</v>
      </c>
      <c r="E75" s="102"/>
      <c r="F75" s="95" t="e">
        <f t="shared" si="2"/>
        <v>#DIV/0!</v>
      </c>
    </row>
    <row r="76" spans="1:6" ht="51" hidden="1" outlineLevel="3">
      <c r="A76" s="29" t="s">
        <v>123</v>
      </c>
      <c r="B76" s="16" t="s">
        <v>66</v>
      </c>
      <c r="C76" s="15" t="s">
        <v>67</v>
      </c>
      <c r="D76" s="73">
        <v>0</v>
      </c>
      <c r="E76" s="102"/>
      <c r="F76" s="95" t="e">
        <f t="shared" si="2"/>
        <v>#DIV/0!</v>
      </c>
    </row>
    <row r="77" spans="1:6" ht="12.75" hidden="1" outlineLevel="1">
      <c r="A77" s="29" t="s">
        <v>123</v>
      </c>
      <c r="B77" s="8" t="s">
        <v>40</v>
      </c>
      <c r="C77" s="9" t="s">
        <v>41</v>
      </c>
      <c r="D77" s="73">
        <v>0</v>
      </c>
      <c r="E77" s="102"/>
      <c r="F77" s="95" t="e">
        <f t="shared" si="2"/>
        <v>#DIV/0!</v>
      </c>
    </row>
    <row r="78" spans="1:6" ht="12.75" hidden="1" outlineLevel="2">
      <c r="A78" s="29" t="s">
        <v>123</v>
      </c>
      <c r="B78" s="8" t="s">
        <v>42</v>
      </c>
      <c r="C78" s="9" t="s">
        <v>43</v>
      </c>
      <c r="D78" s="73">
        <v>0</v>
      </c>
      <c r="E78" s="102"/>
      <c r="F78" s="95" t="e">
        <f t="shared" si="2"/>
        <v>#DIV/0!</v>
      </c>
    </row>
    <row r="79" spans="1:6" ht="25.5" hidden="1" outlineLevel="3">
      <c r="A79" s="29" t="s">
        <v>123</v>
      </c>
      <c r="B79" s="8" t="s">
        <v>68</v>
      </c>
      <c r="C79" s="9" t="s">
        <v>69</v>
      </c>
      <c r="D79" s="73">
        <v>0</v>
      </c>
      <c r="E79" s="102"/>
      <c r="F79" s="95" t="e">
        <f t="shared" si="2"/>
        <v>#DIV/0!</v>
      </c>
    </row>
    <row r="80" spans="1:6" ht="25.5" outlineLevel="3">
      <c r="A80" s="106" t="s">
        <v>123</v>
      </c>
      <c r="B80" s="106" t="s">
        <v>32</v>
      </c>
      <c r="C80" s="107" t="s">
        <v>33</v>
      </c>
      <c r="D80" s="108">
        <v>10</v>
      </c>
      <c r="E80" s="108">
        <v>10</v>
      </c>
      <c r="F80" s="109">
        <f t="shared" si="2"/>
        <v>100</v>
      </c>
    </row>
    <row r="81" spans="1:6" ht="76.5" outlineLevel="3">
      <c r="A81" s="106" t="s">
        <v>123</v>
      </c>
      <c r="B81" s="106" t="s">
        <v>193</v>
      </c>
      <c r="C81" s="107" t="s">
        <v>37</v>
      </c>
      <c r="D81" s="108">
        <v>10</v>
      </c>
      <c r="E81" s="110">
        <v>10</v>
      </c>
      <c r="F81" s="109">
        <f t="shared" si="2"/>
        <v>100</v>
      </c>
    </row>
    <row r="82" spans="1:6" ht="76.5" outlineLevel="3">
      <c r="A82" s="106" t="s">
        <v>123</v>
      </c>
      <c r="B82" s="106" t="s">
        <v>194</v>
      </c>
      <c r="C82" s="111" t="s">
        <v>195</v>
      </c>
      <c r="D82" s="112">
        <v>10</v>
      </c>
      <c r="E82" s="110">
        <v>10</v>
      </c>
      <c r="F82" s="109">
        <f t="shared" si="2"/>
        <v>100</v>
      </c>
    </row>
    <row r="83" spans="1:6" ht="12.75" outlineLevel="3">
      <c r="A83" s="29" t="s">
        <v>123</v>
      </c>
      <c r="B83" s="8" t="s">
        <v>40</v>
      </c>
      <c r="C83" s="9" t="s">
        <v>41</v>
      </c>
      <c r="D83" s="73">
        <f>D84</f>
        <v>2.704</v>
      </c>
      <c r="E83" s="100">
        <f>E84</f>
        <v>2.704</v>
      </c>
      <c r="F83" s="95">
        <f t="shared" si="2"/>
        <v>100</v>
      </c>
    </row>
    <row r="84" spans="1:6" ht="12.75" outlineLevel="3">
      <c r="A84" s="7" t="s">
        <v>123</v>
      </c>
      <c r="B84" s="8" t="s">
        <v>183</v>
      </c>
      <c r="C84" s="9" t="s">
        <v>184</v>
      </c>
      <c r="D84" s="73">
        <f>D85</f>
        <v>2.704</v>
      </c>
      <c r="E84" s="100">
        <f>E85</f>
        <v>2.704</v>
      </c>
      <c r="F84" s="95">
        <f t="shared" si="2"/>
        <v>100</v>
      </c>
    </row>
    <row r="85" spans="1:6" ht="25.5" outlineLevel="3">
      <c r="A85" s="7" t="s">
        <v>123</v>
      </c>
      <c r="B85" s="46" t="s">
        <v>183</v>
      </c>
      <c r="C85" s="62" t="s">
        <v>185</v>
      </c>
      <c r="D85" s="85">
        <v>2.704</v>
      </c>
      <c r="E85" s="102">
        <v>2.704</v>
      </c>
      <c r="F85" s="95">
        <f t="shared" si="2"/>
        <v>100</v>
      </c>
    </row>
    <row r="86" spans="1:6" ht="13.5">
      <c r="A86" s="33"/>
      <c r="B86" s="34" t="s">
        <v>44</v>
      </c>
      <c r="C86" s="35" t="s">
        <v>45</v>
      </c>
      <c r="D86" s="72">
        <f>D87</f>
        <v>53309.210999999996</v>
      </c>
      <c r="E86" s="104">
        <f>E87</f>
        <v>52608.145000000004</v>
      </c>
      <c r="F86" s="95">
        <f t="shared" si="2"/>
        <v>98.6849064414028</v>
      </c>
    </row>
    <row r="87" spans="1:6" ht="42" customHeight="1" outlineLevel="1">
      <c r="A87" s="7"/>
      <c r="B87" s="8" t="s">
        <v>46</v>
      </c>
      <c r="C87" s="9" t="s">
        <v>47</v>
      </c>
      <c r="D87" s="73">
        <f>D88+D99+D92</f>
        <v>53309.210999999996</v>
      </c>
      <c r="E87" s="100">
        <f>E88+E99+E92</f>
        <v>52608.145000000004</v>
      </c>
      <c r="F87" s="95">
        <f t="shared" si="2"/>
        <v>98.6849064414028</v>
      </c>
    </row>
    <row r="88" spans="1:6" ht="39" customHeight="1" outlineLevel="1">
      <c r="A88" s="29" t="s">
        <v>123</v>
      </c>
      <c r="B88" s="8" t="s">
        <v>121</v>
      </c>
      <c r="C88" s="20" t="s">
        <v>120</v>
      </c>
      <c r="D88" s="73">
        <f>D89</f>
        <v>22849.121</v>
      </c>
      <c r="E88" s="100">
        <f>E89</f>
        <v>22849.121</v>
      </c>
      <c r="F88" s="95">
        <f t="shared" si="2"/>
        <v>100</v>
      </c>
    </row>
    <row r="89" spans="1:6" ht="38.25" outlineLevel="1">
      <c r="A89" s="29" t="s">
        <v>123</v>
      </c>
      <c r="B89" s="39" t="s">
        <v>134</v>
      </c>
      <c r="C89" s="21" t="s">
        <v>122</v>
      </c>
      <c r="D89" s="79">
        <f>D90+D91</f>
        <v>22849.121</v>
      </c>
      <c r="E89" s="105">
        <f>E90+E91</f>
        <v>22849.121</v>
      </c>
      <c r="F89" s="95">
        <f t="shared" si="2"/>
        <v>100</v>
      </c>
    </row>
    <row r="90" spans="1:6" ht="153" outlineLevel="1">
      <c r="A90" s="29" t="s">
        <v>123</v>
      </c>
      <c r="B90" s="8" t="s">
        <v>136</v>
      </c>
      <c r="C90" s="12" t="s">
        <v>137</v>
      </c>
      <c r="D90" s="79">
        <v>3445.049</v>
      </c>
      <c r="E90" s="101">
        <v>3445.049</v>
      </c>
      <c r="F90" s="95">
        <f t="shared" si="2"/>
        <v>100</v>
      </c>
    </row>
    <row r="91" spans="1:6" ht="153" customHeight="1" outlineLevel="1">
      <c r="A91" s="31" t="s">
        <v>123</v>
      </c>
      <c r="B91" s="8" t="s">
        <v>138</v>
      </c>
      <c r="C91" s="42" t="s">
        <v>139</v>
      </c>
      <c r="D91" s="80">
        <v>19404.072</v>
      </c>
      <c r="E91" s="101">
        <v>19404.072</v>
      </c>
      <c r="F91" s="95">
        <f t="shared" si="2"/>
        <v>100</v>
      </c>
    </row>
    <row r="92" spans="1:6" ht="25.5" outlineLevel="2">
      <c r="A92" s="29" t="s">
        <v>123</v>
      </c>
      <c r="B92" s="8" t="s">
        <v>140</v>
      </c>
      <c r="C92" s="9" t="s">
        <v>74</v>
      </c>
      <c r="D92" s="73">
        <f>D93+D96</f>
        <v>424.15599999999995</v>
      </c>
      <c r="E92" s="100">
        <f>E93+E96</f>
        <v>424.15599999999995</v>
      </c>
      <c r="F92" s="95">
        <f t="shared" si="2"/>
        <v>100</v>
      </c>
    </row>
    <row r="93" spans="1:6" ht="51" outlineLevel="3">
      <c r="A93" s="29" t="s">
        <v>123</v>
      </c>
      <c r="B93" s="8" t="s">
        <v>141</v>
      </c>
      <c r="C93" s="9" t="s">
        <v>75</v>
      </c>
      <c r="D93" s="73">
        <v>411.4</v>
      </c>
      <c r="E93" s="101">
        <f>E94</f>
        <v>411.4</v>
      </c>
      <c r="F93" s="95">
        <f t="shared" si="2"/>
        <v>100</v>
      </c>
    </row>
    <row r="94" spans="1:6" ht="51" outlineLevel="4">
      <c r="A94" s="31" t="s">
        <v>123</v>
      </c>
      <c r="B94" s="8" t="s">
        <v>141</v>
      </c>
      <c r="C94" s="26" t="s">
        <v>70</v>
      </c>
      <c r="D94" s="81">
        <v>411.4</v>
      </c>
      <c r="E94" s="102">
        <f>E95</f>
        <v>411.4</v>
      </c>
      <c r="F94" s="95">
        <f t="shared" si="2"/>
        <v>100</v>
      </c>
    </row>
    <row r="95" spans="1:6" ht="51" outlineLevel="7">
      <c r="A95" s="23" t="s">
        <v>123</v>
      </c>
      <c r="B95" s="8" t="s">
        <v>142</v>
      </c>
      <c r="C95" s="25" t="s">
        <v>70</v>
      </c>
      <c r="D95" s="81">
        <v>411.4</v>
      </c>
      <c r="E95" s="102">
        <v>411.4</v>
      </c>
      <c r="F95" s="95">
        <f t="shared" si="2"/>
        <v>100</v>
      </c>
    </row>
    <row r="96" spans="1:6" ht="38.25" outlineLevel="3">
      <c r="A96" s="29" t="s">
        <v>123</v>
      </c>
      <c r="B96" s="8" t="s">
        <v>143</v>
      </c>
      <c r="C96" s="9" t="s">
        <v>76</v>
      </c>
      <c r="D96" s="77">
        <v>12.756</v>
      </c>
      <c r="E96" s="101">
        <f>E97</f>
        <v>12.756</v>
      </c>
      <c r="F96" s="95">
        <f t="shared" si="2"/>
        <v>100</v>
      </c>
    </row>
    <row r="97" spans="1:6" ht="51" outlineLevel="5">
      <c r="A97" s="29" t="s">
        <v>123</v>
      </c>
      <c r="B97" s="8" t="s">
        <v>144</v>
      </c>
      <c r="C97" s="12" t="s">
        <v>71</v>
      </c>
      <c r="D97" s="77">
        <v>12.756</v>
      </c>
      <c r="E97" s="102">
        <f>E98</f>
        <v>12.756</v>
      </c>
      <c r="F97" s="95">
        <f t="shared" si="2"/>
        <v>100</v>
      </c>
    </row>
    <row r="98" spans="1:6" ht="51" outlineLevel="7">
      <c r="A98" s="30" t="s">
        <v>123</v>
      </c>
      <c r="B98" s="10" t="s">
        <v>145</v>
      </c>
      <c r="C98" s="27" t="s">
        <v>71</v>
      </c>
      <c r="D98" s="75">
        <v>12.756</v>
      </c>
      <c r="E98" s="102">
        <v>12.756</v>
      </c>
      <c r="F98" s="95">
        <f t="shared" si="2"/>
        <v>100</v>
      </c>
    </row>
    <row r="99" spans="1:6" ht="12.75" outlineLevel="2">
      <c r="A99" s="7"/>
      <c r="B99" s="8" t="s">
        <v>146</v>
      </c>
      <c r="C99" s="9" t="s">
        <v>77</v>
      </c>
      <c r="D99" s="73">
        <f>D100+D104+D102</f>
        <v>30035.933999999997</v>
      </c>
      <c r="E99" s="100">
        <f>E100+E104+E102</f>
        <v>29334.868000000002</v>
      </c>
      <c r="F99" s="95">
        <f t="shared" si="2"/>
        <v>97.6659091074045</v>
      </c>
    </row>
    <row r="100" spans="1:6" ht="76.5" outlineLevel="3">
      <c r="A100" s="29" t="s">
        <v>123</v>
      </c>
      <c r="B100" s="8" t="s">
        <v>147</v>
      </c>
      <c r="C100" s="9" t="s">
        <v>78</v>
      </c>
      <c r="D100" s="73">
        <v>3000</v>
      </c>
      <c r="E100" s="101">
        <f>E101</f>
        <v>3000</v>
      </c>
      <c r="F100" s="95">
        <f t="shared" si="2"/>
        <v>100</v>
      </c>
    </row>
    <row r="101" spans="1:6" ht="89.25" outlineLevel="4">
      <c r="A101" s="29" t="s">
        <v>123</v>
      </c>
      <c r="B101" s="8" t="s">
        <v>148</v>
      </c>
      <c r="C101" s="32" t="s">
        <v>124</v>
      </c>
      <c r="D101" s="73">
        <v>3000</v>
      </c>
      <c r="E101" s="102">
        <v>3000</v>
      </c>
      <c r="F101" s="95">
        <f t="shared" si="2"/>
        <v>100</v>
      </c>
    </row>
    <row r="102" spans="1:6" ht="84.75" customHeight="1" outlineLevel="4">
      <c r="A102" s="29" t="s">
        <v>123</v>
      </c>
      <c r="B102" s="8" t="s">
        <v>149</v>
      </c>
      <c r="C102" s="32" t="s">
        <v>151</v>
      </c>
      <c r="D102" s="73">
        <v>700</v>
      </c>
      <c r="E102" s="101">
        <f>E103</f>
        <v>700</v>
      </c>
      <c r="F102" s="95">
        <f t="shared" si="2"/>
        <v>100</v>
      </c>
    </row>
    <row r="103" spans="1:6" ht="76.5" outlineLevel="4">
      <c r="A103" s="29" t="s">
        <v>123</v>
      </c>
      <c r="B103" s="8" t="s">
        <v>150</v>
      </c>
      <c r="C103" s="9" t="s">
        <v>151</v>
      </c>
      <c r="D103" s="73">
        <v>700</v>
      </c>
      <c r="E103" s="102">
        <v>700</v>
      </c>
      <c r="F103" s="95">
        <f t="shared" si="2"/>
        <v>100</v>
      </c>
    </row>
    <row r="104" spans="1:6" ht="25.5" outlineLevel="4">
      <c r="A104" s="7" t="s">
        <v>123</v>
      </c>
      <c r="B104" s="8" t="s">
        <v>202</v>
      </c>
      <c r="C104" s="9" t="s">
        <v>73</v>
      </c>
      <c r="D104" s="73">
        <f>D105</f>
        <v>26335.933999999997</v>
      </c>
      <c r="E104" s="101">
        <f>E105</f>
        <v>25634.868000000002</v>
      </c>
      <c r="F104" s="95">
        <f t="shared" si="2"/>
        <v>97.33798694969393</v>
      </c>
    </row>
    <row r="105" spans="1:6" ht="38.25" outlineLevel="3">
      <c r="A105" s="29" t="s">
        <v>123</v>
      </c>
      <c r="B105" s="8" t="s">
        <v>152</v>
      </c>
      <c r="C105" s="9" t="s">
        <v>72</v>
      </c>
      <c r="D105" s="73">
        <f>+D120+D130+D132+D134+D136+D138+D140+D142+D144+D116+D122+D124+D126+D110+D112+D106+D108+D114+D118+D128</f>
        <v>26335.933999999997</v>
      </c>
      <c r="E105" s="100">
        <f>+E120+E130+E132+E134+E136+E138+E140+E142+E144+E116+E122+E124+E126+E110+E112+E106+E108+E114+E118+E128</f>
        <v>25634.868000000002</v>
      </c>
      <c r="F105" s="95">
        <f t="shared" si="2"/>
        <v>97.33798694969393</v>
      </c>
    </row>
    <row r="106" spans="1:6" ht="115.5" customHeight="1" outlineLevel="3">
      <c r="A106" s="29" t="s">
        <v>123</v>
      </c>
      <c r="B106" s="8" t="s">
        <v>172</v>
      </c>
      <c r="C106" s="19" t="s">
        <v>173</v>
      </c>
      <c r="D106" s="73">
        <v>2338.855</v>
      </c>
      <c r="E106" s="101">
        <f>E107</f>
        <v>2338.855</v>
      </c>
      <c r="F106" s="95">
        <f t="shared" si="2"/>
        <v>100</v>
      </c>
    </row>
    <row r="107" spans="1:6" ht="78.75" customHeight="1" outlineLevel="3">
      <c r="A107" s="67" t="s">
        <v>123</v>
      </c>
      <c r="B107" s="68" t="s">
        <v>172</v>
      </c>
      <c r="C107" s="69" t="s">
        <v>173</v>
      </c>
      <c r="D107" s="82">
        <v>2338.855</v>
      </c>
      <c r="E107" s="102">
        <v>2338.855</v>
      </c>
      <c r="F107" s="95">
        <f t="shared" si="2"/>
        <v>100</v>
      </c>
    </row>
    <row r="108" spans="1:6" ht="123" customHeight="1" outlineLevel="3">
      <c r="A108" s="29" t="s">
        <v>123</v>
      </c>
      <c r="B108" s="8" t="s">
        <v>174</v>
      </c>
      <c r="C108" s="43" t="s">
        <v>171</v>
      </c>
      <c r="D108" s="83">
        <v>65.435</v>
      </c>
      <c r="E108" s="101">
        <f>E109</f>
        <v>65.435</v>
      </c>
      <c r="F108" s="95">
        <f t="shared" si="2"/>
        <v>100</v>
      </c>
    </row>
    <row r="109" spans="1:6" ht="127.5" customHeight="1" outlineLevel="3">
      <c r="A109" s="67" t="s">
        <v>123</v>
      </c>
      <c r="B109" s="68" t="s">
        <v>174</v>
      </c>
      <c r="C109" s="70" t="s">
        <v>171</v>
      </c>
      <c r="D109" s="84">
        <v>65.435</v>
      </c>
      <c r="E109" s="102">
        <v>65.435</v>
      </c>
      <c r="F109" s="95">
        <f t="shared" si="2"/>
        <v>100</v>
      </c>
    </row>
    <row r="110" spans="1:6" ht="180" outlineLevel="3">
      <c r="A110" s="29" t="s">
        <v>123</v>
      </c>
      <c r="B110" s="8" t="s">
        <v>169</v>
      </c>
      <c r="C110" s="59" t="s">
        <v>167</v>
      </c>
      <c r="D110" s="73">
        <v>156.152</v>
      </c>
      <c r="E110" s="101">
        <f>E111</f>
        <v>156.151</v>
      </c>
      <c r="F110" s="95">
        <f t="shared" si="2"/>
        <v>99.99935959834009</v>
      </c>
    </row>
    <row r="111" spans="1:6" ht="168.75" outlineLevel="3">
      <c r="A111" s="45" t="s">
        <v>123</v>
      </c>
      <c r="B111" s="46" t="s">
        <v>169</v>
      </c>
      <c r="C111" s="57" t="s">
        <v>167</v>
      </c>
      <c r="D111" s="85">
        <v>156.152</v>
      </c>
      <c r="E111" s="102">
        <v>156.151</v>
      </c>
      <c r="F111" s="95">
        <f t="shared" si="2"/>
        <v>99.99935959834009</v>
      </c>
    </row>
    <row r="112" spans="1:6" ht="93" customHeight="1" outlineLevel="3">
      <c r="A112" s="29" t="s">
        <v>123</v>
      </c>
      <c r="B112" s="54" t="s">
        <v>170</v>
      </c>
      <c r="C112" s="58" t="s">
        <v>168</v>
      </c>
      <c r="D112" s="86">
        <v>117.038</v>
      </c>
      <c r="E112" s="101">
        <f>E113</f>
        <v>117.038</v>
      </c>
      <c r="F112" s="95">
        <f t="shared" si="2"/>
        <v>100</v>
      </c>
    </row>
    <row r="113" spans="1:6" ht="78.75" outlineLevel="3">
      <c r="A113" s="45" t="s">
        <v>123</v>
      </c>
      <c r="B113" s="55" t="s">
        <v>170</v>
      </c>
      <c r="C113" s="56" t="s">
        <v>168</v>
      </c>
      <c r="D113" s="87">
        <v>117.038</v>
      </c>
      <c r="E113" s="102">
        <v>117.038</v>
      </c>
      <c r="F113" s="95">
        <f t="shared" si="2"/>
        <v>100</v>
      </c>
    </row>
    <row r="114" spans="1:6" ht="114.75" customHeight="1" outlineLevel="3">
      <c r="A114" s="29" t="s">
        <v>123</v>
      </c>
      <c r="B114" s="54" t="s">
        <v>176</v>
      </c>
      <c r="C114" s="61" t="s">
        <v>175</v>
      </c>
      <c r="D114" s="88">
        <v>100</v>
      </c>
      <c r="E114" s="101">
        <f>E115</f>
        <v>100</v>
      </c>
      <c r="F114" s="95">
        <f t="shared" si="2"/>
        <v>100</v>
      </c>
    </row>
    <row r="115" spans="1:6" ht="113.25" customHeight="1" outlineLevel="3">
      <c r="A115" s="45" t="s">
        <v>123</v>
      </c>
      <c r="B115" s="55" t="s">
        <v>176</v>
      </c>
      <c r="C115" s="60" t="s">
        <v>175</v>
      </c>
      <c r="D115" s="84">
        <v>100</v>
      </c>
      <c r="E115" s="102">
        <v>100</v>
      </c>
      <c r="F115" s="95">
        <f t="shared" si="2"/>
        <v>100</v>
      </c>
    </row>
    <row r="116" spans="1:6" ht="140.25" outlineLevel="3">
      <c r="A116" s="29" t="s">
        <v>123</v>
      </c>
      <c r="B116" s="8" t="s">
        <v>154</v>
      </c>
      <c r="C116" s="43" t="s">
        <v>155</v>
      </c>
      <c r="D116" s="83">
        <v>90.54</v>
      </c>
      <c r="E116" s="101">
        <f>E117</f>
        <v>90.54</v>
      </c>
      <c r="F116" s="95">
        <f t="shared" si="2"/>
        <v>100</v>
      </c>
    </row>
    <row r="117" spans="1:6" ht="127.5" outlineLevel="3">
      <c r="A117" s="45" t="s">
        <v>123</v>
      </c>
      <c r="B117" s="46" t="s">
        <v>154</v>
      </c>
      <c r="C117" s="44" t="s">
        <v>155</v>
      </c>
      <c r="D117" s="89">
        <v>90.54</v>
      </c>
      <c r="E117" s="102">
        <v>90.54</v>
      </c>
      <c r="F117" s="95">
        <f t="shared" si="2"/>
        <v>100</v>
      </c>
    </row>
    <row r="118" spans="1:6" ht="165.75" outlineLevel="3">
      <c r="A118" s="29" t="s">
        <v>123</v>
      </c>
      <c r="B118" s="8" t="s">
        <v>177</v>
      </c>
      <c r="C118" s="43" t="s">
        <v>178</v>
      </c>
      <c r="D118" s="83">
        <v>97.297</v>
      </c>
      <c r="E118" s="101">
        <f>E119</f>
        <v>97.297</v>
      </c>
      <c r="F118" s="95">
        <f t="shared" si="2"/>
        <v>100</v>
      </c>
    </row>
    <row r="119" spans="1:6" ht="140.25" outlineLevel="3">
      <c r="A119" s="17" t="s">
        <v>123</v>
      </c>
      <c r="B119" s="39" t="s">
        <v>177</v>
      </c>
      <c r="C119" s="44" t="s">
        <v>178</v>
      </c>
      <c r="D119" s="89">
        <v>97.297</v>
      </c>
      <c r="E119" s="102">
        <v>97.297</v>
      </c>
      <c r="F119" s="95">
        <f t="shared" si="2"/>
        <v>100</v>
      </c>
    </row>
    <row r="120" spans="1:6" ht="140.25" outlineLevel="4">
      <c r="A120" s="29" t="s">
        <v>123</v>
      </c>
      <c r="B120" s="8" t="s">
        <v>153</v>
      </c>
      <c r="C120" s="19" t="s">
        <v>125</v>
      </c>
      <c r="D120" s="73">
        <v>54.8</v>
      </c>
      <c r="E120" s="101">
        <f>E121</f>
        <v>54.8</v>
      </c>
      <c r="F120" s="95">
        <f t="shared" si="2"/>
        <v>100</v>
      </c>
    </row>
    <row r="121" spans="1:6" ht="114.75" outlineLevel="7">
      <c r="A121" s="17" t="s">
        <v>123</v>
      </c>
      <c r="B121" s="39" t="s">
        <v>153</v>
      </c>
      <c r="C121" s="47" t="s">
        <v>125</v>
      </c>
      <c r="D121" s="89">
        <v>54.8</v>
      </c>
      <c r="E121" s="102">
        <v>54.8</v>
      </c>
      <c r="F121" s="95">
        <f t="shared" si="2"/>
        <v>100</v>
      </c>
    </row>
    <row r="122" spans="1:6" ht="114.75" outlineLevel="7">
      <c r="A122" s="29" t="s">
        <v>123</v>
      </c>
      <c r="B122" s="8" t="s">
        <v>196</v>
      </c>
      <c r="C122" s="43" t="s">
        <v>156</v>
      </c>
      <c r="D122" s="83">
        <v>73.5</v>
      </c>
      <c r="E122" s="101">
        <f>E123</f>
        <v>73.5</v>
      </c>
      <c r="F122" s="95">
        <f t="shared" si="2"/>
        <v>100</v>
      </c>
    </row>
    <row r="123" spans="1:6" ht="102" outlineLevel="7">
      <c r="A123" s="29" t="s">
        <v>123</v>
      </c>
      <c r="B123" s="8" t="s">
        <v>196</v>
      </c>
      <c r="C123" s="47" t="s">
        <v>156</v>
      </c>
      <c r="D123" s="89">
        <v>73.5</v>
      </c>
      <c r="E123" s="102">
        <v>73.5</v>
      </c>
      <c r="F123" s="95">
        <f t="shared" si="2"/>
        <v>100</v>
      </c>
    </row>
    <row r="124" spans="1:6" ht="165.75" outlineLevel="7">
      <c r="A124" s="29" t="s">
        <v>123</v>
      </c>
      <c r="B124" s="8" t="s">
        <v>197</v>
      </c>
      <c r="C124" s="43" t="s">
        <v>157</v>
      </c>
      <c r="D124" s="83">
        <v>4500</v>
      </c>
      <c r="E124" s="101">
        <f>E125</f>
        <v>4500</v>
      </c>
      <c r="F124" s="95">
        <f t="shared" si="2"/>
        <v>100</v>
      </c>
    </row>
    <row r="125" spans="1:6" ht="153" outlineLevel="7">
      <c r="A125" s="45" t="s">
        <v>123</v>
      </c>
      <c r="B125" s="46" t="s">
        <v>197</v>
      </c>
      <c r="C125" s="47" t="s">
        <v>157</v>
      </c>
      <c r="D125" s="89">
        <v>4500</v>
      </c>
      <c r="E125" s="102">
        <v>4500</v>
      </c>
      <c r="F125" s="95">
        <f t="shared" si="2"/>
        <v>100</v>
      </c>
    </row>
    <row r="126" spans="1:6" ht="147.75" customHeight="1" outlineLevel="7">
      <c r="A126" s="51" t="s">
        <v>123</v>
      </c>
      <c r="B126" s="52" t="s">
        <v>198</v>
      </c>
      <c r="C126" s="53" t="s">
        <v>166</v>
      </c>
      <c r="D126" s="73">
        <v>2299.585</v>
      </c>
      <c r="E126" s="101">
        <f>E127</f>
        <v>1762.747</v>
      </c>
      <c r="F126" s="95">
        <f t="shared" si="2"/>
        <v>76.65500514223218</v>
      </c>
    </row>
    <row r="127" spans="1:6" ht="150" customHeight="1" outlineLevel="7">
      <c r="A127" s="45" t="s">
        <v>123</v>
      </c>
      <c r="B127" s="49" t="s">
        <v>198</v>
      </c>
      <c r="C127" s="50" t="s">
        <v>166</v>
      </c>
      <c r="D127" s="90">
        <v>2299.585</v>
      </c>
      <c r="E127" s="102">
        <v>1762.747</v>
      </c>
      <c r="F127" s="95">
        <f t="shared" si="2"/>
        <v>76.65500514223218</v>
      </c>
    </row>
    <row r="128" spans="1:6" ht="126.75" customHeight="1" outlineLevel="7">
      <c r="A128" s="51" t="s">
        <v>179</v>
      </c>
      <c r="B128" s="64" t="s">
        <v>199</v>
      </c>
      <c r="C128" s="63" t="s">
        <v>181</v>
      </c>
      <c r="D128" s="79">
        <v>4549.5</v>
      </c>
      <c r="E128" s="101">
        <f>E129</f>
        <v>4549.5</v>
      </c>
      <c r="F128" s="95">
        <f t="shared" si="2"/>
        <v>100</v>
      </c>
    </row>
    <row r="129" spans="1:6" ht="123.75" customHeight="1" outlineLevel="7">
      <c r="A129" s="45" t="s">
        <v>180</v>
      </c>
      <c r="B129" s="49" t="s">
        <v>200</v>
      </c>
      <c r="C129" s="50" t="s">
        <v>181</v>
      </c>
      <c r="D129" s="90">
        <v>4549.5</v>
      </c>
      <c r="E129" s="102">
        <v>4549.5</v>
      </c>
      <c r="F129" s="95">
        <f t="shared" si="2"/>
        <v>100</v>
      </c>
    </row>
    <row r="130" spans="1:6" ht="153" outlineLevel="3">
      <c r="A130" s="29" t="s">
        <v>123</v>
      </c>
      <c r="B130" s="8" t="s">
        <v>158</v>
      </c>
      <c r="C130" s="19" t="s">
        <v>126</v>
      </c>
      <c r="D130" s="73">
        <v>7995.086</v>
      </c>
      <c r="E130" s="101">
        <f>E131</f>
        <v>7830.859</v>
      </c>
      <c r="F130" s="95">
        <f t="shared" si="2"/>
        <v>97.9459007695477</v>
      </c>
    </row>
    <row r="131" spans="1:6" ht="127.5" outlineLevel="4">
      <c r="A131" s="17" t="s">
        <v>123</v>
      </c>
      <c r="B131" s="39" t="s">
        <v>158</v>
      </c>
      <c r="C131" s="47" t="s">
        <v>126</v>
      </c>
      <c r="D131" s="89">
        <v>7995.086</v>
      </c>
      <c r="E131" s="102">
        <v>7830.859</v>
      </c>
      <c r="F131" s="95">
        <f t="shared" si="2"/>
        <v>97.9459007695477</v>
      </c>
    </row>
    <row r="132" spans="1:6" ht="109.5" customHeight="1" outlineLevel="7">
      <c r="A132" s="22" t="s">
        <v>123</v>
      </c>
      <c r="B132" s="8" t="s">
        <v>159</v>
      </c>
      <c r="C132" s="12" t="s">
        <v>127</v>
      </c>
      <c r="D132" s="77">
        <v>651.613</v>
      </c>
      <c r="E132" s="102">
        <f>E133</f>
        <v>651.613</v>
      </c>
      <c r="F132" s="95">
        <f t="shared" si="2"/>
        <v>100</v>
      </c>
    </row>
    <row r="133" spans="1:6" ht="102" outlineLevel="3">
      <c r="A133" s="16" t="s">
        <v>123</v>
      </c>
      <c r="B133" s="39" t="s">
        <v>159</v>
      </c>
      <c r="C133" s="48" t="s">
        <v>127</v>
      </c>
      <c r="D133" s="89">
        <v>651.613</v>
      </c>
      <c r="E133" s="102">
        <v>651.613</v>
      </c>
      <c r="F133" s="95">
        <f t="shared" si="2"/>
        <v>100</v>
      </c>
    </row>
    <row r="134" spans="1:6" ht="103.5" customHeight="1" outlineLevel="3">
      <c r="A134" s="22" t="s">
        <v>123</v>
      </c>
      <c r="B134" s="8" t="s">
        <v>160</v>
      </c>
      <c r="C134" s="24" t="s">
        <v>128</v>
      </c>
      <c r="D134" s="77">
        <v>64</v>
      </c>
      <c r="E134" s="101">
        <f>E135</f>
        <v>64</v>
      </c>
      <c r="F134" s="95">
        <f t="shared" si="2"/>
        <v>100</v>
      </c>
    </row>
    <row r="135" spans="1:6" ht="102" outlineLevel="3">
      <c r="A135" s="16" t="s">
        <v>123</v>
      </c>
      <c r="B135" s="39" t="s">
        <v>160</v>
      </c>
      <c r="C135" s="28" t="s">
        <v>128</v>
      </c>
      <c r="D135" s="89">
        <v>64</v>
      </c>
      <c r="E135" s="102">
        <v>64</v>
      </c>
      <c r="F135" s="95">
        <f t="shared" si="2"/>
        <v>100</v>
      </c>
    </row>
    <row r="136" spans="1:6" ht="124.5" customHeight="1" outlineLevel="3">
      <c r="A136" s="22" t="s">
        <v>123</v>
      </c>
      <c r="B136" s="8" t="s">
        <v>161</v>
      </c>
      <c r="C136" s="12" t="s">
        <v>130</v>
      </c>
      <c r="D136" s="77">
        <v>5</v>
      </c>
      <c r="E136" s="102">
        <f>E137</f>
        <v>5</v>
      </c>
      <c r="F136" s="95">
        <f t="shared" si="2"/>
        <v>100</v>
      </c>
    </row>
    <row r="137" spans="1:6" ht="127.5" outlineLevel="3">
      <c r="A137" s="16" t="s">
        <v>123</v>
      </c>
      <c r="B137" s="39" t="s">
        <v>161</v>
      </c>
      <c r="C137" s="48" t="s">
        <v>130</v>
      </c>
      <c r="D137" s="89">
        <v>5</v>
      </c>
      <c r="E137" s="102">
        <v>5</v>
      </c>
      <c r="F137" s="95">
        <f aca="true" t="shared" si="3" ref="F137:F145">E137/D137*100</f>
        <v>100</v>
      </c>
    </row>
    <row r="138" spans="1:6" ht="89.25" outlineLevel="3">
      <c r="A138" s="22" t="s">
        <v>123</v>
      </c>
      <c r="B138" s="8" t="s">
        <v>162</v>
      </c>
      <c r="C138" s="12" t="s">
        <v>129</v>
      </c>
      <c r="D138" s="77">
        <v>282.021</v>
      </c>
      <c r="E138" s="101">
        <f>E139</f>
        <v>282.021</v>
      </c>
      <c r="F138" s="95">
        <f t="shared" si="3"/>
        <v>100</v>
      </c>
    </row>
    <row r="139" spans="1:6" ht="84" customHeight="1" outlineLevel="3">
      <c r="A139" s="16" t="s">
        <v>123</v>
      </c>
      <c r="B139" s="39" t="s">
        <v>162</v>
      </c>
      <c r="C139" s="28" t="s">
        <v>129</v>
      </c>
      <c r="D139" s="89">
        <v>282.021</v>
      </c>
      <c r="E139" s="102">
        <v>282.021</v>
      </c>
      <c r="F139" s="95">
        <f t="shared" si="3"/>
        <v>100</v>
      </c>
    </row>
    <row r="140" spans="1:6" ht="161.25" customHeight="1" outlineLevel="3">
      <c r="A140" s="22" t="s">
        <v>123</v>
      </c>
      <c r="B140" s="8" t="s">
        <v>163</v>
      </c>
      <c r="C140" s="12" t="s">
        <v>131</v>
      </c>
      <c r="D140" s="77">
        <v>673.666</v>
      </c>
      <c r="E140" s="101">
        <f>E141</f>
        <v>673.666</v>
      </c>
      <c r="F140" s="95">
        <f t="shared" si="3"/>
        <v>100</v>
      </c>
    </row>
    <row r="141" spans="1:6" ht="150.75" customHeight="1" outlineLevel="3">
      <c r="A141" s="16" t="s">
        <v>123</v>
      </c>
      <c r="B141" s="39" t="s">
        <v>163</v>
      </c>
      <c r="C141" s="28" t="s">
        <v>131</v>
      </c>
      <c r="D141" s="89">
        <v>673.666</v>
      </c>
      <c r="E141" s="102">
        <v>673.666</v>
      </c>
      <c r="F141" s="95">
        <f t="shared" si="3"/>
        <v>100</v>
      </c>
    </row>
    <row r="142" spans="1:6" ht="119.25" customHeight="1" outlineLevel="3">
      <c r="A142" s="22" t="s">
        <v>123</v>
      </c>
      <c r="B142" s="8" t="s">
        <v>164</v>
      </c>
      <c r="C142" s="12" t="s">
        <v>132</v>
      </c>
      <c r="D142" s="77">
        <v>1306.8</v>
      </c>
      <c r="E142" s="101">
        <f>E143</f>
        <v>1306.8</v>
      </c>
      <c r="F142" s="95">
        <f t="shared" si="3"/>
        <v>100</v>
      </c>
    </row>
    <row r="143" spans="1:6" ht="114.75" customHeight="1" outlineLevel="3">
      <c r="A143" s="16" t="s">
        <v>123</v>
      </c>
      <c r="B143" s="39" t="s">
        <v>164</v>
      </c>
      <c r="C143" s="48" t="s">
        <v>132</v>
      </c>
      <c r="D143" s="89">
        <v>1306.8</v>
      </c>
      <c r="E143" s="102">
        <v>1306.8</v>
      </c>
      <c r="F143" s="95">
        <f t="shared" si="3"/>
        <v>100</v>
      </c>
    </row>
    <row r="144" spans="1:6" ht="55.5" customHeight="1" outlineLevel="4">
      <c r="A144" s="22" t="s">
        <v>123</v>
      </c>
      <c r="B144" s="8" t="s">
        <v>165</v>
      </c>
      <c r="C144" s="24" t="s">
        <v>133</v>
      </c>
      <c r="D144" s="77">
        <f>D145</f>
        <v>915.046</v>
      </c>
      <c r="E144" s="101">
        <f>E145</f>
        <v>915.046</v>
      </c>
      <c r="F144" s="95">
        <f t="shared" si="3"/>
        <v>100</v>
      </c>
    </row>
    <row r="145" spans="1:6" ht="38.25" outlineLevel="4">
      <c r="A145" s="16" t="s">
        <v>123</v>
      </c>
      <c r="B145" s="39" t="s">
        <v>165</v>
      </c>
      <c r="C145" s="28" t="s">
        <v>133</v>
      </c>
      <c r="D145" s="89">
        <v>915.046</v>
      </c>
      <c r="E145" s="102">
        <v>915.046</v>
      </c>
      <c r="F145" s="95">
        <f t="shared" si="3"/>
        <v>100</v>
      </c>
    </row>
  </sheetData>
  <sheetProtection/>
  <mergeCells count="4">
    <mergeCell ref="A1:D1"/>
    <mergeCell ref="A9:D9"/>
    <mergeCell ref="A10:D10"/>
    <mergeCell ref="B6:D6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>POI HSSF rep:2.38.2.210</dc:description>
  <cp:lastModifiedBy>Lidia</cp:lastModifiedBy>
  <cp:lastPrinted>2018-03-29T02:10:30Z</cp:lastPrinted>
  <dcterms:created xsi:type="dcterms:W3CDTF">2016-08-08T08:34:32Z</dcterms:created>
  <dcterms:modified xsi:type="dcterms:W3CDTF">2018-03-29T02:12:20Z</dcterms:modified>
  <cp:category/>
  <cp:version/>
  <cp:contentType/>
  <cp:contentStatus/>
</cp:coreProperties>
</file>