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<sst xmlns="http://schemas.openxmlformats.org/spreadsheetml/2006/main" count="1398" uniqueCount="425">
  <si>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</si>
  <si>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</si>
  <si>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</si>
  <si>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</si>
  <si>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</si>
  <si>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</si>
  <si>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</si>
  <si>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</si>
  <si>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</si>
  <si>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</si>
  <si>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</si>
  <si>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</si>
  <si>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</si>
  <si>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</si>
  <si>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</si>
  <si>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</si>
  <si>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</si>
  <si>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</si>
  <si>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</si>
  <si>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</si>
  <si>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</si>
  <si>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</si>
  <si>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</si>
  <si>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</si>
  <si>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</si>
  <si>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</si>
  <si>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</si>
  <si>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</si>
  <si>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</si>
  <si>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</si>
  <si>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</si>
  <si>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</si>
  <si>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</si>
  <si>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</si>
  <si>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</si>
  <si>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</si>
  <si>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</si>
  <si>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</si>
  <si>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</si>
  <si>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</si>
  <si>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</si>
  <si>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</si>
  <si>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</si>
  <si>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</si>
  <si>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</si>
  <si>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</si>
  <si>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</si>
  <si>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</si>
  <si>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</si>
  <si>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</si>
  <si>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</si>
  <si>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</si>
  <si>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</si>
  <si>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</si>
  <si>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</si>
  <si>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</si>
  <si>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</si>
  <si>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</si>
  <si>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</si>
  <si>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</si>
  <si>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</si>
  <si>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</si>
  <si>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</si>
  <si>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</si>
  <si>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</si>
  <si>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</si>
  <si>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</si>
  <si>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</si>
  <si>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</si>
  <si>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</si>
  <si>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</si>
  <si>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</si>
  <si>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</si>
  <si>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</si>
  <si>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</si>
  <si>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</si>
  <si>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</si>
  <si>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</si>
  <si>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</si>
  <si>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</si>
  <si>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</si>
  <si>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</si>
  <si>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</si>
  <si>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</si>
  <si>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</si>
  <si>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</si>
  <si>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</si>
  <si>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41</t>
  </si>
  <si>
    <t>42</t>
  </si>
  <si>
    <t>09</t>
  </si>
  <si>
    <t>Дорожное хозяйство (дорожные фонды)</t>
  </si>
  <si>
    <t>43</t>
  </si>
  <si>
    <t>Расходы на капитальный ремонт автомобильных дорог</t>
  </si>
  <si>
    <t>44</t>
  </si>
  <si>
    <t>45</t>
  </si>
  <si>
    <t>46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</si>
  <si>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</si>
  <si>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</si>
  <si>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</si>
  <si>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</si>
  <si>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</si>
  <si>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</si>
  <si>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</si>
  <si>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</si>
  <si>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</si>
  <si>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</si>
  <si>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</si>
  <si>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</si>
  <si>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</si>
  <si>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</si>
  <si>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</si>
  <si>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</si>
  <si>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</si>
  <si>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</si>
  <si>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</si>
  <si>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</si>
  <si>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</si>
  <si>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</si>
  <si>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59</t>
  </si>
  <si>
    <t>60</t>
  </si>
  <si>
    <t>61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</si>
  <si>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</si>
  <si>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</si>
  <si>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</si>
  <si>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</si>
  <si>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</si>
  <si>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</si>
  <si>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</si>
  <si>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</si>
  <si>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</si>
  <si>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</si>
  <si>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</si>
  <si>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</si>
  <si>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</si>
  <si>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</si>
  <si>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</si>
  <si>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</si>
  <si>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</si>
  <si>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</si>
  <si>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</si>
  <si>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</si>
  <si>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</si>
  <si>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</si>
  <si>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</si>
  <si>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</si>
  <si>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</si>
  <si>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</si>
  <si>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</si>
  <si>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</si>
  <si>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</si>
  <si>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</si>
  <si>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</si>
  <si>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</si>
  <si>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</si>
  <si>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</si>
  <si>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</si>
  <si>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</si>
  <si>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</si>
  <si>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</si>
  <si>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</si>
  <si>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</si>
  <si>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</si>
  <si>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</si>
  <si>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</si>
  <si>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</si>
  <si>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</si>
  <si>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</si>
  <si>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</si>
  <si>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</si>
  <si>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</si>
  <si>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</si>
  <si>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Реализация мероприятий направленных на поддержку деятельности муниципальных молодежных центров</t>
  </si>
  <si>
    <t>89</t>
  </si>
  <si>
    <t>90</t>
  </si>
  <si>
    <t>91</t>
  </si>
  <si>
    <t>0200081950</t>
  </si>
  <si>
    <t>92</t>
  </si>
  <si>
    <t>93</t>
  </si>
  <si>
    <t>94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</si>
  <si>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</si>
  <si>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</si>
  <si>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95</t>
  </si>
  <si>
    <t>96</t>
  </si>
  <si>
    <t>97</t>
  </si>
  <si>
    <t>0200082800</t>
  </si>
  <si>
    <t>Временная занятость несовершеннолетних граждан от 14 до 18 лет в летний период</t>
  </si>
  <si>
    <t>98</t>
  </si>
  <si>
    <t>99</t>
  </si>
  <si>
    <t>100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</si>
  <si>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</si>
  <si>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</si>
  <si>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101</t>
  </si>
  <si>
    <t>102</t>
  </si>
  <si>
    <t>103</t>
  </si>
  <si>
    <t>КУЛЬТУРА, КИНЕМАТОГРАФИЯ</t>
  </si>
  <si>
    <t>104</t>
  </si>
  <si>
    <t>Культура</t>
  </si>
  <si>
    <t>105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</si>
  <si>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</si>
  <si>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</si>
  <si>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106</t>
  </si>
  <si>
    <t>111</t>
  </si>
  <si>
    <t>Фонд оплаты труда казенных учреждений и взносы по обязательному социальному страхованию</t>
  </si>
  <si>
    <t>107</t>
  </si>
  <si>
    <t>108</t>
  </si>
  <si>
    <t>112</t>
  </si>
  <si>
    <t>Иные выплаты персоналу казенных учреждений, за исключением фонда оплаты труда</t>
  </si>
  <si>
    <t>109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</si>
  <si>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</si>
  <si>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</si>
  <si>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</si>
  <si>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</si>
  <si>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</si>
  <si>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115</t>
  </si>
  <si>
    <t>116</t>
  </si>
  <si>
    <t>117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</si>
  <si>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</si>
  <si>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</si>
  <si>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118</t>
  </si>
  <si>
    <t>120</t>
  </si>
  <si>
    <t>123</t>
  </si>
  <si>
    <t>124</t>
  </si>
  <si>
    <t>125</t>
  </si>
  <si>
    <t>126</t>
  </si>
  <si>
    <t>ФИЗИЧЕСКАЯ КУЛЬТУРА И СПОРТ</t>
  </si>
  <si>
    <t>127</t>
  </si>
  <si>
    <t>Физическая культура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</si>
  <si>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</si>
  <si>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</si>
  <si>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</si>
  <si>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</si>
  <si>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</si>
  <si>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</si>
  <si>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</si>
  <si>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</si>
  <si>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</si>
  <si>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Массовый спорт</t>
  </si>
  <si>
    <t>138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</si>
  <si>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</si>
  <si>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</si>
  <si>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139</t>
  </si>
  <si>
    <t>140</t>
  </si>
  <si>
    <t>141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</si>
  <si>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</si>
  <si>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611</t>
  </si>
  <si>
    <t>610</t>
  </si>
  <si>
    <t>800</t>
  </si>
  <si>
    <t>240</t>
  </si>
  <si>
    <t xml:space="preserve">Национальная безопасность и правоохранительная деятельность
</t>
  </si>
  <si>
    <t>0320080500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</si>
  <si>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</si>
  <si>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</si>
  <si>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</si>
  <si>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</si>
  <si>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</si>
  <si>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</si>
  <si>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</si>
  <si>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Содержание автомобильных дорог общего пользования местного значения (дорожный фонд) за счет средств краевого 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</si>
  <si>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Софинансирование на содержание автомобильных дорог общего пользования за счет средств местного бюджета</t>
  </si>
  <si>
    <t>Расходы на реализацию мероприятий по безопасности дорожного движения</t>
  </si>
  <si>
    <t>0320074920</t>
  </si>
  <si>
    <t>Софинансирование на реализацию мероприятий по безопасности дорожного движения</t>
  </si>
  <si>
    <t>06</t>
  </si>
  <si>
    <t>9419011100</t>
  </si>
  <si>
    <t>540</t>
  </si>
  <si>
    <t>Непрограммные расходы по передаче полномочий Администрацией Борского сельсовета</t>
  </si>
  <si>
    <t>Иные межбюджетные трансферты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</si>
  <si>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</si>
  <si>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</si>
  <si>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</si>
  <si>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</si>
  <si>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</si>
  <si>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</si>
  <si>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</si>
  <si>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</si>
  <si>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</si>
  <si>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</si>
  <si>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</si>
  <si>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</si>
  <si>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</si>
  <si>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</si>
  <si>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</si>
  <si>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</si>
  <si>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</si>
  <si>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</si>
  <si>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</si>
  <si>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</si>
  <si>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Софинансирование на реализацию мероприятий направленных на поддержку деятельности муниципальных молодежных центров</t>
  </si>
  <si>
    <t>162</t>
  </si>
  <si>
    <t>163</t>
  </si>
  <si>
    <t>0320075090</t>
  </si>
  <si>
    <t>Повышение размеров оплаты труда специалистам по работе с молодежью, методистам муниципальных молодежных центров</t>
  </si>
  <si>
    <t>0200010430</t>
  </si>
  <si>
    <t>164</t>
  </si>
  <si>
    <t>165</t>
  </si>
  <si>
    <t>166</t>
  </si>
  <si>
    <t>167</t>
  </si>
  <si>
    <t>168</t>
  </si>
  <si>
    <t>Пени, штрафы</t>
  </si>
  <si>
    <t>853</t>
  </si>
  <si>
    <t>169</t>
  </si>
  <si>
    <t>170</t>
  </si>
  <si>
    <t>0340083360</t>
  </si>
  <si>
    <t>Повышение размеров оплаты труда основного персонала библиотек, музеев в рамках непрограммных расходов Управления культуры и молодежной политики администрации Туруханского района</t>
  </si>
  <si>
    <t>0110010440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</si>
  <si>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</si>
  <si>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</si>
  <si>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</si>
  <si>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</si>
  <si>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</si>
  <si>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</si>
  <si>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</si>
  <si>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</si>
  <si>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</si>
  <si>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</si>
  <si>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</si>
  <si>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</si>
  <si>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</si>
  <si>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0310080500</t>
  </si>
  <si>
    <t>184</t>
  </si>
  <si>
    <t>185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</si>
  <si>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</si>
  <si>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</si>
  <si>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241</t>
  </si>
  <si>
    <t xml:space="preserve">Научно-исследовательские и опытно-конструкторские работы
</t>
  </si>
  <si>
    <t>612</t>
  </si>
  <si>
    <t>Субсидии бюджетным учреждениям на иные цели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</si>
  <si>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</si>
  <si>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</si>
  <si>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</si>
  <si>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0110010210</t>
  </si>
  <si>
    <t>Персональные выплаты, устанавливаемые в целях повышения оплаты труда молодым специалистам,</t>
  </si>
  <si>
    <t>0200010210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</si>
  <si>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</si>
  <si>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</si>
  <si>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</si>
  <si>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</si>
  <si>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</si>
  <si>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</si>
  <si>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</si>
  <si>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</si>
  <si>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</si>
  <si>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</si>
  <si>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</si>
  <si>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</si>
  <si>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</si>
  <si>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</si>
  <si>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</si>
  <si>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</si>
  <si>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</si>
  <si>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</si>
  <si>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</si>
  <si>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</si>
  <si>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</si>
  <si>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</si>
  <si>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</si>
  <si>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</si>
  <si>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</si>
  <si>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</si>
  <si>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</si>
  <si>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</si>
  <si>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</si>
  <si>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</si>
  <si>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0200074540</t>
  </si>
  <si>
    <t>Реализация мероприятий направленных на развитие системы патриотического воспитания</t>
  </si>
  <si>
    <t>500</t>
  </si>
  <si>
    <t xml:space="preserve">Межбюджетные трансферты
</t>
  </si>
  <si>
    <t>Гос. поддержка муниципальных учреждений культуры в рамках подпрограммы "Обеспечение условий реализации программы прочие мероприятия" муниципальной программы Туруханского района "Развитие культуры Туруханского района"</t>
  </si>
  <si>
    <t>0120055190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</si>
  <si>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</si>
  <si>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</si>
  <si>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</si>
  <si>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</si>
  <si>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</si>
  <si>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</si>
  <si>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</si>
  <si>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</si>
  <si>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</si>
  <si>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</si>
  <si>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</si>
  <si>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</si>
  <si>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</si>
  <si>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</si>
  <si>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</si>
  <si>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</si>
  <si>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</si>
  <si>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</si>
  <si>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</si>
  <si>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</si>
  <si>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0120010210</t>
  </si>
  <si>
    <t>0120010310</t>
  </si>
  <si>
    <t>0120010313</t>
  </si>
  <si>
    <t>0120010314</t>
  </si>
  <si>
    <t>0120010315</t>
  </si>
  <si>
    <t>245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</si>
  <si>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</si>
  <si>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</si>
  <si>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Софинансирование расходов на капитальный ремонт автомобильных дорог</t>
  </si>
  <si>
    <t>0320076090</t>
  </si>
  <si>
    <t>234</t>
  </si>
  <si>
    <t>235</t>
  </si>
  <si>
    <t>236</t>
  </si>
  <si>
    <t>237</t>
  </si>
  <si>
    <t>238</t>
  </si>
  <si>
    <t>239</t>
  </si>
  <si>
    <t>242</t>
  </si>
  <si>
    <t>243</t>
  </si>
  <si>
    <t>246</t>
  </si>
  <si>
    <t>Софинансирование на реализацию мероприятий направленных на развитие системы патриотического воспитания</t>
  </si>
  <si>
    <t>0200075540</t>
  </si>
  <si>
    <t xml:space="preserve">Софинансирование расходов на  приобретение и (или) монтаж комплексов по обезвреживанию отходов в 2017 году </t>
  </si>
  <si>
    <t>0320076990</t>
  </si>
  <si>
    <t>Охрана окружающей среды</t>
  </si>
  <si>
    <t>00</t>
  </si>
  <si>
    <t>Благоустройство поселка (отлов, эвтаназия безнадзорных домашних животных)</t>
  </si>
  <si>
    <t>0320090150</t>
  </si>
  <si>
    <t>9210090140</t>
  </si>
  <si>
    <t>0320085080</t>
  </si>
  <si>
    <t xml:space="preserve"> к Решению сессии Борского сельского Совета депутатов № 00-00 от 00.00.0000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</si>
  <si>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2017 год</t>
  </si>
  <si>
    <t xml:space="preserve"> План 2017 год</t>
  </si>
  <si>
    <t>Исполнение 2017 год</t>
  </si>
  <si>
    <t>% исполнения</t>
  </si>
  <si>
    <t>Приложение 6</t>
  </si>
  <si>
    <t>247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</si>
</sst>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00000"/>
    <numFmt numFmtId="180" formatCode="#,##0.00000"/>
    <numFmt numFmtId="181" formatCode="0.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2" fontId="6" fillId="0" borderId="11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Fill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2" fontId="7" fillId="0" borderId="14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2" fontId="6" fillId="0" borderId="13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4" xfId="0" applyNumberFormat="1" applyFont="1" applyBorder="1" applyAlignment="1" applyProtection="1">
      <alignment horizontal="right" vertical="top" wrapText="1"/>
      <protection/>
    </xf>
    <xf numFmtId="178" fontId="6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vertical="center" wrapText="1"/>
      <protection/>
    </xf>
    <xf numFmtId="178" fontId="1" fillId="0" borderId="10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178" fontId="1" fillId="0" borderId="10" xfId="0" applyNumberFormat="1" applyFont="1" applyBorder="1" applyAlignment="1" applyProtection="1">
      <alignment vertical="center" wrapText="1"/>
      <protection/>
    </xf>
    <xf numFmtId="178" fontId="7" fillId="0" borderId="10" xfId="0" applyNumberFormat="1" applyFont="1" applyBorder="1" applyAlignment="1" applyProtection="1">
      <alignment horizontal="right" vertical="top" wrapText="1"/>
      <protection/>
    </xf>
    <xf numFmtId="178" fontId="6" fillId="0" borderId="11" xfId="0" applyNumberFormat="1" applyFont="1" applyBorder="1" applyAlignment="1" applyProtection="1">
      <alignment horizontal="right" vertical="top" wrapText="1"/>
      <protection/>
    </xf>
    <xf numFmtId="178" fontId="6" fillId="0" borderId="12" xfId="0" applyNumberFormat="1" applyFont="1" applyBorder="1" applyAlignment="1" applyProtection="1">
      <alignment horizontal="right" vertical="top" wrapText="1"/>
      <protection/>
    </xf>
    <xf numFmtId="178" fontId="1" fillId="0" borderId="10" xfId="0" applyNumberFormat="1" applyFont="1" applyBorder="1" applyAlignment="1" applyProtection="1">
      <alignment horizontal="right" vertical="top" wrapText="1"/>
      <protection/>
    </xf>
    <xf numFmtId="178" fontId="6" fillId="0" borderId="10" xfId="0" applyNumberFormat="1" applyFont="1" applyBorder="1" applyAlignment="1" applyProtection="1">
      <alignment horizontal="right" vertical="top" wrapText="1"/>
      <protection/>
    </xf>
    <xf numFmtId="178" fontId="6" fillId="0" borderId="13" xfId="0" applyNumberFormat="1" applyFont="1" applyBorder="1" applyAlignment="1" applyProtection="1">
      <alignment horizontal="right" vertical="top" wrapText="1"/>
      <protection/>
    </xf>
    <xf numFmtId="178" fontId="7" fillId="0" borderId="10" xfId="0" applyNumberFormat="1" applyFont="1" applyFill="1" applyBorder="1" applyAlignment="1" applyProtection="1">
      <alignment horizontal="right" vertical="top" wrapText="1"/>
      <protection/>
    </xf>
    <xf numFmtId="178" fontId="7" fillId="0" borderId="14" xfId="0" applyNumberFormat="1" applyFont="1" applyBorder="1" applyAlignment="1" applyProtection="1">
      <alignment horizontal="right" vertical="top" wrapText="1"/>
      <protection/>
    </xf>
    <xf numFmtId="178" fontId="1" fillId="0" borderId="14" xfId="0" applyNumberFormat="1" applyFont="1" applyBorder="1" applyAlignment="1" applyProtection="1">
      <alignment horizontal="right" vertical="top" wrapText="1"/>
      <protection/>
    </xf>
    <xf numFmtId="1" fontId="1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right" wrapText="1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tabSelected="1" zoomScalePageLayoutView="0" workbookViewId="0" topLeftCell="A238">
      <selection activeCell="A12" sqref="A12:A258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28125" style="0" customWidth="1"/>
    <col min="9" max="9" width="13.140625" style="0" customWidth="1"/>
  </cols>
  <sheetData>
    <row r="1" spans="1:9" ht="12.75">
      <c r="A1" s="17"/>
      <c r="B1" s="18"/>
      <c r="C1" s="1"/>
      <c r="D1" s="1"/>
      <c r="E1" s="1"/>
      <c r="I1" s="47" t="s">
        <v>423</v>
      </c>
    </row>
    <row r="2" spans="1:9" ht="12.75" customHeight="1">
      <c r="A2" s="2"/>
      <c r="C2" s="72" t="s">
        <v>418</v>
      </c>
      <c r="D2" s="72"/>
      <c r="E2" s="72"/>
      <c r="F2" s="72"/>
      <c r="G2" s="72"/>
      <c r="H2" s="72"/>
      <c r="I2" s="72"/>
    </row>
    <row r="5" spans="1:9" ht="62.25" customHeight="1">
      <c r="A5" s="71" t="s">
        <v>419</v>
      </c>
      <c r="B5" s="71"/>
      <c r="C5" s="71"/>
      <c r="D5" s="71"/>
      <c r="E5" s="71"/>
      <c r="F5" s="71"/>
      <c r="G5" s="71"/>
      <c r="H5" s="71"/>
      <c r="I5" s="71"/>
    </row>
    <row r="6" spans="1:7" ht="12.75">
      <c r="A6" s="73"/>
      <c r="B6" s="74"/>
      <c r="C6" s="74"/>
      <c r="D6" s="74"/>
      <c r="E6" s="74"/>
      <c r="F6" s="74"/>
      <c r="G6" s="74"/>
    </row>
    <row r="7" spans="1:7" ht="15.75" customHeight="1">
      <c r="A7" s="75"/>
      <c r="B7" s="75"/>
      <c r="C7" s="4"/>
      <c r="D7" s="3"/>
      <c r="E7" s="3"/>
      <c r="F7" s="3"/>
      <c r="G7" s="3"/>
    </row>
    <row r="8" spans="1:9" ht="13.5" customHeight="1">
      <c r="A8" s="75"/>
      <c r="B8" s="75"/>
      <c r="I8" s="50" t="s">
        <v>0</v>
      </c>
    </row>
    <row r="9" spans="1:9" ht="12.75">
      <c r="A9" s="65" t="s">
        <v>2</v>
      </c>
      <c r="B9" s="65" t="s">
        <v>4</v>
      </c>
      <c r="C9" s="63" t="s">
        <v>6</v>
      </c>
      <c r="D9" s="64"/>
      <c r="E9" s="64"/>
      <c r="F9" s="64"/>
      <c r="G9" s="65" t="s">
        <v>420</v>
      </c>
      <c r="H9" s="67" t="s">
        <v>421</v>
      </c>
      <c r="I9" s="69" t="s">
        <v>422</v>
      </c>
    </row>
    <row r="10" spans="1:9" ht="12.75">
      <c r="A10" s="66"/>
      <c r="B10" s="66"/>
      <c r="C10" s="6" t="s">
        <v>11</v>
      </c>
      <c r="D10" s="6" t="s">
        <v>13</v>
      </c>
      <c r="E10" s="6" t="s">
        <v>15</v>
      </c>
      <c r="F10" s="6" t="s">
        <v>16</v>
      </c>
      <c r="G10" s="66"/>
      <c r="H10" s="68"/>
      <c r="I10" s="70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5" t="s">
        <v>7</v>
      </c>
      <c r="H11" s="61">
        <v>8</v>
      </c>
      <c r="I11" s="61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42">
        <f>G13+G51+G73+G96+G148+G167+G226+G62+G141</f>
        <v>62698.44096000001</v>
      </c>
      <c r="H12" s="51">
        <f>H13+H51+H73+H96+H148+H167+H226+H62+H141</f>
        <v>56738.24931</v>
      </c>
      <c r="I12" s="62">
        <f>H12/G12*100</f>
        <v>90.49387583049719</v>
      </c>
    </row>
    <row r="13" spans="1:9" ht="12.75">
      <c r="A13" s="7" t="s">
        <v>5</v>
      </c>
      <c r="B13" s="11" t="s">
        <v>20</v>
      </c>
      <c r="C13" s="10" t="s">
        <v>19</v>
      </c>
      <c r="D13" s="10"/>
      <c r="E13" s="10"/>
      <c r="F13" s="10"/>
      <c r="G13" s="12">
        <f>G14+G20+G41+G43+G47</f>
        <v>17183.95013</v>
      </c>
      <c r="H13" s="52">
        <f>H14+H20+H41+H43+H47</f>
        <v>17183.95013</v>
      </c>
      <c r="I13" s="62">
        <f aca="true" t="shared" si="0" ref="I13:I76">H13/G13*100</f>
        <v>100</v>
      </c>
    </row>
    <row r="14" spans="1:9" ht="31.5">
      <c r="A14" s="7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12">
        <f>G15</f>
        <v>747.83428</v>
      </c>
      <c r="H14" s="52">
        <f>H15</f>
        <v>747.83428</v>
      </c>
      <c r="I14" s="62">
        <f t="shared" si="0"/>
        <v>100</v>
      </c>
    </row>
    <row r="15" spans="1:9" ht="12.75">
      <c r="A15" s="7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12">
        <f>G16+G18</f>
        <v>747.83428</v>
      </c>
      <c r="H15" s="52">
        <f>H16+H18</f>
        <v>747.83428</v>
      </c>
      <c r="I15" s="62">
        <f t="shared" si="0"/>
        <v>100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12">
        <f>G17</f>
        <v>562.77662</v>
      </c>
      <c r="H16" s="52">
        <f>H17</f>
        <v>562.77662</v>
      </c>
      <c r="I16" s="62">
        <f t="shared" si="0"/>
        <v>100</v>
      </c>
    </row>
    <row r="17" spans="1:9" ht="33.75">
      <c r="A17" s="7" t="s">
        <v>17</v>
      </c>
      <c r="B17" s="14" t="s">
        <v>26</v>
      </c>
      <c r="C17" s="13" t="s">
        <v>19</v>
      </c>
      <c r="D17" s="13" t="s">
        <v>21</v>
      </c>
      <c r="E17" s="13" t="s">
        <v>23</v>
      </c>
      <c r="F17" s="13" t="s">
        <v>25</v>
      </c>
      <c r="G17" s="15">
        <v>562.77662</v>
      </c>
      <c r="H17" s="53">
        <v>562.77662</v>
      </c>
      <c r="I17" s="62">
        <f t="shared" si="0"/>
        <v>100</v>
      </c>
    </row>
    <row r="18" spans="1:9" ht="21">
      <c r="A18" s="7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12">
        <f>G19</f>
        <v>185.05766</v>
      </c>
      <c r="H18" s="52">
        <f>H19</f>
        <v>185.05766</v>
      </c>
      <c r="I18" s="62">
        <f t="shared" si="0"/>
        <v>100</v>
      </c>
    </row>
    <row r="19" spans="1:9" ht="22.5">
      <c r="A19" s="7" t="s">
        <v>8</v>
      </c>
      <c r="B19" s="14" t="s">
        <v>28</v>
      </c>
      <c r="C19" s="13" t="s">
        <v>19</v>
      </c>
      <c r="D19" s="13" t="s">
        <v>21</v>
      </c>
      <c r="E19" s="13" t="s">
        <v>23</v>
      </c>
      <c r="F19" s="13" t="s">
        <v>27</v>
      </c>
      <c r="G19" s="15">
        <v>185.05766</v>
      </c>
      <c r="H19" s="53">
        <v>185.05766</v>
      </c>
      <c r="I19" s="62">
        <f t="shared" si="0"/>
        <v>100</v>
      </c>
    </row>
    <row r="20" spans="1:9" ht="52.5">
      <c r="A20" s="7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12">
        <f>G21</f>
        <v>16303.35985</v>
      </c>
      <c r="H20" s="52">
        <f>H21</f>
        <v>16303.35985</v>
      </c>
      <c r="I20" s="62">
        <f t="shared" si="0"/>
        <v>100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10" t="s">
        <v>31</v>
      </c>
      <c r="F21" s="10"/>
      <c r="G21" s="12">
        <f>G23+G25+G27+G31+G35+G36+G29+G33</f>
        <v>16303.35985</v>
      </c>
      <c r="H21" s="52">
        <f>H23+H25+H27+H31+H35+H36+H29+H33</f>
        <v>16303.35985</v>
      </c>
      <c r="I21" s="62">
        <f t="shared" si="0"/>
        <v>100</v>
      </c>
    </row>
    <row r="22" spans="1:9" ht="31.5">
      <c r="A22" s="7" t="s">
        <v>33</v>
      </c>
      <c r="B22" s="11" t="s">
        <v>26</v>
      </c>
      <c r="C22" s="10" t="s">
        <v>19</v>
      </c>
      <c r="D22" s="10" t="s">
        <v>29</v>
      </c>
      <c r="E22" s="10" t="s">
        <v>31</v>
      </c>
      <c r="F22" s="10" t="s">
        <v>25</v>
      </c>
      <c r="G22" s="12">
        <f>G23</f>
        <v>5000.13544</v>
      </c>
      <c r="H22" s="52">
        <f>H23</f>
        <v>5000.13544</v>
      </c>
      <c r="I22" s="62">
        <f t="shared" si="0"/>
        <v>100</v>
      </c>
    </row>
    <row r="23" spans="1:9" ht="33.75">
      <c r="A23" s="7" t="s">
        <v>34</v>
      </c>
      <c r="B23" s="14" t="s">
        <v>26</v>
      </c>
      <c r="C23" s="13" t="s">
        <v>19</v>
      </c>
      <c r="D23" s="13" t="s">
        <v>29</v>
      </c>
      <c r="E23" s="13" t="s">
        <v>31</v>
      </c>
      <c r="F23" s="13" t="s">
        <v>25</v>
      </c>
      <c r="G23" s="15">
        <v>5000.13544</v>
      </c>
      <c r="H23" s="53">
        <v>5000.13544</v>
      </c>
      <c r="I23" s="62">
        <f t="shared" si="0"/>
        <v>100</v>
      </c>
    </row>
    <row r="24" spans="1:9" ht="31.5">
      <c r="A24" s="7" t="s">
        <v>37</v>
      </c>
      <c r="B24" s="11" t="s">
        <v>36</v>
      </c>
      <c r="C24" s="10" t="s">
        <v>19</v>
      </c>
      <c r="D24" s="10" t="s">
        <v>29</v>
      </c>
      <c r="E24" s="10" t="s">
        <v>31</v>
      </c>
      <c r="F24" s="10" t="s">
        <v>35</v>
      </c>
      <c r="G24" s="12">
        <f>G25</f>
        <v>938.8645</v>
      </c>
      <c r="H24" s="52">
        <f>H25</f>
        <v>938.8645</v>
      </c>
      <c r="I24" s="62">
        <f t="shared" si="0"/>
        <v>100</v>
      </c>
    </row>
    <row r="25" spans="1:9" ht="33.75">
      <c r="A25" s="7" t="s">
        <v>38</v>
      </c>
      <c r="B25" s="14" t="s">
        <v>36</v>
      </c>
      <c r="C25" s="13" t="s">
        <v>19</v>
      </c>
      <c r="D25" s="13" t="s">
        <v>29</v>
      </c>
      <c r="E25" s="13" t="s">
        <v>31</v>
      </c>
      <c r="F25" s="13" t="s">
        <v>35</v>
      </c>
      <c r="G25" s="15">
        <v>938.8645</v>
      </c>
      <c r="H25" s="53">
        <v>938.8645</v>
      </c>
      <c r="I25" s="62">
        <f t="shared" si="0"/>
        <v>100</v>
      </c>
    </row>
    <row r="26" spans="1:9" ht="21">
      <c r="A26" s="7" t="s">
        <v>39</v>
      </c>
      <c r="B26" s="11" t="s">
        <v>28</v>
      </c>
      <c r="C26" s="10" t="s">
        <v>19</v>
      </c>
      <c r="D26" s="10" t="s">
        <v>29</v>
      </c>
      <c r="E26" s="10" t="s">
        <v>31</v>
      </c>
      <c r="F26" s="10" t="s">
        <v>27</v>
      </c>
      <c r="G26" s="12">
        <f>G27</f>
        <v>1539.20842</v>
      </c>
      <c r="H26" s="52">
        <f>H27</f>
        <v>1539.20842</v>
      </c>
      <c r="I26" s="62">
        <f t="shared" si="0"/>
        <v>100</v>
      </c>
    </row>
    <row r="27" spans="1:9" ht="22.5">
      <c r="A27" s="7" t="s">
        <v>40</v>
      </c>
      <c r="B27" s="26" t="s">
        <v>28</v>
      </c>
      <c r="C27" s="19" t="s">
        <v>19</v>
      </c>
      <c r="D27" s="19" t="s">
        <v>29</v>
      </c>
      <c r="E27" s="19" t="s">
        <v>31</v>
      </c>
      <c r="F27" s="19" t="s">
        <v>27</v>
      </c>
      <c r="G27" s="20">
        <v>1539.20842</v>
      </c>
      <c r="H27" s="54">
        <v>1539.20842</v>
      </c>
      <c r="I27" s="62">
        <f t="shared" si="0"/>
        <v>100</v>
      </c>
    </row>
    <row r="28" spans="1:9" ht="24" customHeight="1">
      <c r="A28" s="7" t="s">
        <v>43</v>
      </c>
      <c r="B28" s="29" t="s">
        <v>324</v>
      </c>
      <c r="C28" s="10" t="s">
        <v>19</v>
      </c>
      <c r="D28" s="10" t="s">
        <v>29</v>
      </c>
      <c r="E28" s="10" t="s">
        <v>31</v>
      </c>
      <c r="F28" s="28" t="s">
        <v>323</v>
      </c>
      <c r="G28" s="22">
        <f>G29</f>
        <v>47.94057</v>
      </c>
      <c r="H28" s="55">
        <f>H29</f>
        <v>47.94057</v>
      </c>
      <c r="I28" s="62">
        <f t="shared" si="0"/>
        <v>100</v>
      </c>
    </row>
    <row r="29" spans="1:9" ht="23.25" customHeight="1">
      <c r="A29" s="7" t="s">
        <v>44</v>
      </c>
      <c r="B29" s="25" t="s">
        <v>324</v>
      </c>
      <c r="C29" s="19" t="s">
        <v>19</v>
      </c>
      <c r="D29" s="19" t="s">
        <v>29</v>
      </c>
      <c r="E29" s="19" t="s">
        <v>31</v>
      </c>
      <c r="F29" s="24" t="s">
        <v>323</v>
      </c>
      <c r="G29" s="21">
        <v>47.94057</v>
      </c>
      <c r="H29" s="56">
        <v>47.94057</v>
      </c>
      <c r="I29" s="62">
        <f t="shared" si="0"/>
        <v>100</v>
      </c>
    </row>
    <row r="30" spans="1:9" ht="31.5">
      <c r="A30" s="7" t="s">
        <v>46</v>
      </c>
      <c r="B30" s="11" t="s">
        <v>42</v>
      </c>
      <c r="C30" s="10" t="s">
        <v>19</v>
      </c>
      <c r="D30" s="10" t="s">
        <v>29</v>
      </c>
      <c r="E30" s="10" t="s">
        <v>31</v>
      </c>
      <c r="F30" s="10" t="s">
        <v>41</v>
      </c>
      <c r="G30" s="12">
        <f>G31</f>
        <v>7257.70417</v>
      </c>
      <c r="H30" s="52">
        <f>H31</f>
        <v>7257.70417</v>
      </c>
      <c r="I30" s="62">
        <f t="shared" si="0"/>
        <v>100</v>
      </c>
    </row>
    <row r="31" spans="1:9" ht="33.75">
      <c r="A31" s="7" t="s">
        <v>49</v>
      </c>
      <c r="B31" s="26" t="s">
        <v>42</v>
      </c>
      <c r="C31" s="19" t="s">
        <v>19</v>
      </c>
      <c r="D31" s="19" t="s">
        <v>29</v>
      </c>
      <c r="E31" s="19" t="s">
        <v>31</v>
      </c>
      <c r="F31" s="19" t="s">
        <v>41</v>
      </c>
      <c r="G31" s="20">
        <v>7257.70417</v>
      </c>
      <c r="H31" s="54">
        <v>7257.70417</v>
      </c>
      <c r="I31" s="62">
        <f t="shared" si="0"/>
        <v>100</v>
      </c>
    </row>
    <row r="32" spans="1:9" ht="51.75" customHeight="1">
      <c r="A32" s="7" t="s">
        <v>52</v>
      </c>
      <c r="B32" s="11" t="s">
        <v>395</v>
      </c>
      <c r="C32" s="10" t="s">
        <v>19</v>
      </c>
      <c r="D32" s="10" t="s">
        <v>29</v>
      </c>
      <c r="E32" s="10" t="s">
        <v>31</v>
      </c>
      <c r="F32" s="10" t="s">
        <v>394</v>
      </c>
      <c r="G32" s="12">
        <f>G33</f>
        <v>99.85104</v>
      </c>
      <c r="H32" s="52">
        <f>H33</f>
        <v>99.85104</v>
      </c>
      <c r="I32" s="62">
        <f t="shared" si="0"/>
        <v>100</v>
      </c>
    </row>
    <row r="33" spans="1:9" ht="43.5" customHeight="1">
      <c r="A33" s="7" t="s">
        <v>53</v>
      </c>
      <c r="B33" s="25" t="s">
        <v>396</v>
      </c>
      <c r="C33" s="19" t="s">
        <v>19</v>
      </c>
      <c r="D33" s="19" t="s">
        <v>29</v>
      </c>
      <c r="E33" s="19" t="s">
        <v>31</v>
      </c>
      <c r="F33" s="24" t="s">
        <v>394</v>
      </c>
      <c r="G33" s="21">
        <v>99.85104</v>
      </c>
      <c r="H33" s="56">
        <v>99.85104</v>
      </c>
      <c r="I33" s="62">
        <f t="shared" si="0"/>
        <v>100</v>
      </c>
    </row>
    <row r="34" spans="1:9" ht="12.75">
      <c r="A34" s="7" t="s">
        <v>55</v>
      </c>
      <c r="B34" s="11" t="s">
        <v>298</v>
      </c>
      <c r="C34" s="10" t="s">
        <v>19</v>
      </c>
      <c r="D34" s="10" t="s">
        <v>29</v>
      </c>
      <c r="E34" s="10" t="s">
        <v>31</v>
      </c>
      <c r="F34" s="10" t="s">
        <v>299</v>
      </c>
      <c r="G34" s="12">
        <f>G35</f>
        <v>54.48571</v>
      </c>
      <c r="H34" s="52">
        <f>H35</f>
        <v>54.48571</v>
      </c>
      <c r="I34" s="62">
        <f t="shared" si="0"/>
        <v>100</v>
      </c>
    </row>
    <row r="35" spans="1:9" ht="12.75">
      <c r="A35" s="7" t="s">
        <v>58</v>
      </c>
      <c r="B35" s="25" t="s">
        <v>298</v>
      </c>
      <c r="C35" s="24" t="s">
        <v>19</v>
      </c>
      <c r="D35" s="24" t="s">
        <v>29</v>
      </c>
      <c r="E35" s="24" t="s">
        <v>31</v>
      </c>
      <c r="F35" s="24" t="s">
        <v>299</v>
      </c>
      <c r="G35" s="21">
        <v>54.48571</v>
      </c>
      <c r="H35" s="56">
        <v>54.48571</v>
      </c>
      <c r="I35" s="62">
        <f t="shared" si="0"/>
        <v>100</v>
      </c>
    </row>
    <row r="36" spans="1:9" ht="56.25">
      <c r="A36" s="7" t="s">
        <v>59</v>
      </c>
      <c r="B36" s="29" t="s">
        <v>321</v>
      </c>
      <c r="C36" s="28" t="s">
        <v>19</v>
      </c>
      <c r="D36" s="28" t="s">
        <v>29</v>
      </c>
      <c r="E36" s="28" t="s">
        <v>322</v>
      </c>
      <c r="F36" s="28"/>
      <c r="G36" s="22">
        <f>G37+G39</f>
        <v>1365.1699999999998</v>
      </c>
      <c r="H36" s="55">
        <f>H37+H39</f>
        <v>1365.1699999999998</v>
      </c>
      <c r="I36" s="62">
        <f t="shared" si="0"/>
        <v>100</v>
      </c>
    </row>
    <row r="37" spans="1:9" ht="31.5">
      <c r="A37" s="7" t="s">
        <v>60</v>
      </c>
      <c r="B37" s="11" t="s">
        <v>26</v>
      </c>
      <c r="C37" s="10" t="s">
        <v>19</v>
      </c>
      <c r="D37" s="10" t="s">
        <v>29</v>
      </c>
      <c r="E37" s="28" t="s">
        <v>322</v>
      </c>
      <c r="F37" s="28" t="s">
        <v>25</v>
      </c>
      <c r="G37" s="42">
        <f>G38</f>
        <v>1058.70429</v>
      </c>
      <c r="H37" s="51">
        <f>H38</f>
        <v>1058.70429</v>
      </c>
      <c r="I37" s="62">
        <f t="shared" si="0"/>
        <v>100</v>
      </c>
    </row>
    <row r="38" spans="1:9" ht="33.75">
      <c r="A38" s="7" t="s">
        <v>62</v>
      </c>
      <c r="B38" s="14" t="s">
        <v>26</v>
      </c>
      <c r="C38" s="13" t="s">
        <v>19</v>
      </c>
      <c r="D38" s="13" t="s">
        <v>29</v>
      </c>
      <c r="E38" s="24" t="s">
        <v>322</v>
      </c>
      <c r="F38" s="24" t="s">
        <v>25</v>
      </c>
      <c r="G38" s="41">
        <v>1058.70429</v>
      </c>
      <c r="H38" s="41">
        <v>1058.70429</v>
      </c>
      <c r="I38" s="62">
        <f t="shared" si="0"/>
        <v>100</v>
      </c>
    </row>
    <row r="39" spans="1:9" ht="21">
      <c r="A39" s="7" t="s">
        <v>65</v>
      </c>
      <c r="B39" s="11" t="s">
        <v>28</v>
      </c>
      <c r="C39" s="10" t="s">
        <v>19</v>
      </c>
      <c r="D39" s="10" t="s">
        <v>29</v>
      </c>
      <c r="E39" s="28" t="s">
        <v>322</v>
      </c>
      <c r="F39" s="28" t="s">
        <v>27</v>
      </c>
      <c r="G39" s="42">
        <f>G40</f>
        <v>306.46571</v>
      </c>
      <c r="H39" s="51">
        <f>H40</f>
        <v>306.46571</v>
      </c>
      <c r="I39" s="62">
        <f t="shared" si="0"/>
        <v>100</v>
      </c>
    </row>
    <row r="40" spans="1:9" ht="22.5">
      <c r="A40" s="7" t="s">
        <v>68</v>
      </c>
      <c r="B40" s="14" t="s">
        <v>28</v>
      </c>
      <c r="C40" s="13" t="s">
        <v>19</v>
      </c>
      <c r="D40" s="13" t="s">
        <v>29</v>
      </c>
      <c r="E40" s="24" t="s">
        <v>322</v>
      </c>
      <c r="F40" s="24" t="s">
        <v>27</v>
      </c>
      <c r="G40" s="41">
        <v>306.46571</v>
      </c>
      <c r="H40" s="41">
        <v>306.46571</v>
      </c>
      <c r="I40" s="62">
        <f t="shared" si="0"/>
        <v>100</v>
      </c>
    </row>
    <row r="41" spans="1:9" ht="31.5">
      <c r="A41" s="7" t="s">
        <v>69</v>
      </c>
      <c r="B41" s="11" t="s">
        <v>265</v>
      </c>
      <c r="C41" s="10" t="s">
        <v>19</v>
      </c>
      <c r="D41" s="10" t="s">
        <v>262</v>
      </c>
      <c r="E41" s="10" t="s">
        <v>263</v>
      </c>
      <c r="F41" s="10"/>
      <c r="G41" s="12">
        <v>120</v>
      </c>
      <c r="H41" s="52">
        <v>120</v>
      </c>
      <c r="I41" s="62">
        <f t="shared" si="0"/>
        <v>100</v>
      </c>
    </row>
    <row r="42" spans="1:9" ht="12.75">
      <c r="A42" s="7" t="s">
        <v>70</v>
      </c>
      <c r="B42" s="25" t="s">
        <v>266</v>
      </c>
      <c r="C42" s="24" t="s">
        <v>19</v>
      </c>
      <c r="D42" s="24" t="s">
        <v>262</v>
      </c>
      <c r="E42" s="24" t="s">
        <v>263</v>
      </c>
      <c r="F42" s="24" t="s">
        <v>264</v>
      </c>
      <c r="G42" s="21">
        <v>120</v>
      </c>
      <c r="H42" s="56">
        <v>120</v>
      </c>
      <c r="I42" s="62">
        <f t="shared" si="0"/>
        <v>100</v>
      </c>
    </row>
    <row r="43" spans="1:9" ht="12.75">
      <c r="A43" s="7" t="s">
        <v>71</v>
      </c>
      <c r="B43" s="11" t="s">
        <v>45</v>
      </c>
      <c r="C43" s="10" t="s">
        <v>19</v>
      </c>
      <c r="D43" s="10" t="s">
        <v>33</v>
      </c>
      <c r="E43" s="10"/>
      <c r="F43" s="10"/>
      <c r="G43" s="12">
        <f aca="true" t="shared" si="1" ref="G43:H45">G44</f>
        <v>0</v>
      </c>
      <c r="H43" s="52">
        <f t="shared" si="1"/>
        <v>0</v>
      </c>
      <c r="I43" s="62" t="e">
        <f t="shared" si="0"/>
        <v>#DIV/0!</v>
      </c>
    </row>
    <row r="44" spans="1:9" ht="21">
      <c r="A44" s="7" t="s">
        <v>72</v>
      </c>
      <c r="B44" s="11" t="s">
        <v>48</v>
      </c>
      <c r="C44" s="10" t="s">
        <v>19</v>
      </c>
      <c r="D44" s="10" t="s">
        <v>33</v>
      </c>
      <c r="E44" s="10" t="s">
        <v>47</v>
      </c>
      <c r="F44" s="10"/>
      <c r="G44" s="12">
        <f t="shared" si="1"/>
        <v>0</v>
      </c>
      <c r="H44" s="52">
        <f t="shared" si="1"/>
        <v>0</v>
      </c>
      <c r="I44" s="62" t="e">
        <f t="shared" si="0"/>
        <v>#DIV/0!</v>
      </c>
    </row>
    <row r="45" spans="1:9" ht="12.75">
      <c r="A45" s="7" t="s">
        <v>73</v>
      </c>
      <c r="B45" s="11" t="s">
        <v>51</v>
      </c>
      <c r="C45" s="10" t="s">
        <v>19</v>
      </c>
      <c r="D45" s="10" t="s">
        <v>33</v>
      </c>
      <c r="E45" s="10" t="s">
        <v>47</v>
      </c>
      <c r="F45" s="10" t="s">
        <v>50</v>
      </c>
      <c r="G45" s="12">
        <f t="shared" si="1"/>
        <v>0</v>
      </c>
      <c r="H45" s="52">
        <f t="shared" si="1"/>
        <v>0</v>
      </c>
      <c r="I45" s="62" t="e">
        <f t="shared" si="0"/>
        <v>#DIV/0!</v>
      </c>
    </row>
    <row r="46" spans="1:9" ht="12.75">
      <c r="A46" s="7" t="s">
        <v>74</v>
      </c>
      <c r="B46" s="14" t="s">
        <v>51</v>
      </c>
      <c r="C46" s="13" t="s">
        <v>19</v>
      </c>
      <c r="D46" s="13" t="s">
        <v>33</v>
      </c>
      <c r="E46" s="13" t="s">
        <v>47</v>
      </c>
      <c r="F46" s="13" t="s">
        <v>50</v>
      </c>
      <c r="G46" s="15">
        <v>0</v>
      </c>
      <c r="H46" s="53">
        <v>0</v>
      </c>
      <c r="I46" s="62" t="e">
        <f t="shared" si="0"/>
        <v>#DIV/0!</v>
      </c>
    </row>
    <row r="47" spans="1:9" ht="12.75">
      <c r="A47" s="7" t="s">
        <v>75</v>
      </c>
      <c r="B47" s="11" t="s">
        <v>54</v>
      </c>
      <c r="C47" s="10" t="s">
        <v>19</v>
      </c>
      <c r="D47" s="10" t="s">
        <v>37</v>
      </c>
      <c r="E47" s="10"/>
      <c r="F47" s="10"/>
      <c r="G47" s="12">
        <f aca="true" t="shared" si="2" ref="G47:H49">G48</f>
        <v>12.756</v>
      </c>
      <c r="H47" s="52">
        <f t="shared" si="2"/>
        <v>12.756</v>
      </c>
      <c r="I47" s="62">
        <f t="shared" si="0"/>
        <v>100</v>
      </c>
    </row>
    <row r="48" spans="1:9" ht="52.5">
      <c r="A48" s="7" t="s">
        <v>76</v>
      </c>
      <c r="B48" s="11" t="s">
        <v>57</v>
      </c>
      <c r="C48" s="10" t="s">
        <v>19</v>
      </c>
      <c r="D48" s="10" t="s">
        <v>37</v>
      </c>
      <c r="E48" s="10" t="s">
        <v>56</v>
      </c>
      <c r="F48" s="10"/>
      <c r="G48" s="12">
        <f t="shared" si="2"/>
        <v>12.756</v>
      </c>
      <c r="H48" s="52">
        <f t="shared" si="2"/>
        <v>12.756</v>
      </c>
      <c r="I48" s="62">
        <f t="shared" si="0"/>
        <v>100</v>
      </c>
    </row>
    <row r="49" spans="1:9" ht="31.5">
      <c r="A49" s="7" t="s">
        <v>78</v>
      </c>
      <c r="B49" s="11" t="s">
        <v>42</v>
      </c>
      <c r="C49" s="10" t="s">
        <v>19</v>
      </c>
      <c r="D49" s="10" t="s">
        <v>37</v>
      </c>
      <c r="E49" s="10" t="s">
        <v>56</v>
      </c>
      <c r="F49" s="10" t="s">
        <v>41</v>
      </c>
      <c r="G49" s="12">
        <f t="shared" si="2"/>
        <v>12.756</v>
      </c>
      <c r="H49" s="52">
        <f t="shared" si="2"/>
        <v>12.756</v>
      </c>
      <c r="I49" s="62">
        <f t="shared" si="0"/>
        <v>100</v>
      </c>
    </row>
    <row r="50" spans="1:9" ht="33.75">
      <c r="A50" s="7" t="s">
        <v>81</v>
      </c>
      <c r="B50" s="14" t="s">
        <v>42</v>
      </c>
      <c r="C50" s="13" t="s">
        <v>19</v>
      </c>
      <c r="D50" s="13" t="s">
        <v>37</v>
      </c>
      <c r="E50" s="13" t="s">
        <v>56</v>
      </c>
      <c r="F50" s="13" t="s">
        <v>41</v>
      </c>
      <c r="G50" s="15">
        <v>12.756</v>
      </c>
      <c r="H50" s="53">
        <v>12.756</v>
      </c>
      <c r="I50" s="62">
        <f t="shared" si="0"/>
        <v>100</v>
      </c>
    </row>
    <row r="51" spans="1:9" ht="12.75">
      <c r="A51" s="7" t="s">
        <v>84</v>
      </c>
      <c r="B51" s="11" t="s">
        <v>61</v>
      </c>
      <c r="C51" s="10" t="s">
        <v>21</v>
      </c>
      <c r="D51" s="10"/>
      <c r="E51" s="10"/>
      <c r="F51" s="10"/>
      <c r="G51" s="12">
        <f>G53</f>
        <v>411.40000000000003</v>
      </c>
      <c r="H51" s="52">
        <f>H53</f>
        <v>411.40000000000003</v>
      </c>
      <c r="I51" s="62">
        <f t="shared" si="0"/>
        <v>100</v>
      </c>
    </row>
    <row r="52" spans="1:9" ht="21">
      <c r="A52" s="7" t="s">
        <v>87</v>
      </c>
      <c r="B52" s="11" t="s">
        <v>64</v>
      </c>
      <c r="C52" s="10" t="s">
        <v>21</v>
      </c>
      <c r="D52" s="10" t="s">
        <v>63</v>
      </c>
      <c r="E52" s="10"/>
      <c r="F52" s="10"/>
      <c r="G52" s="12">
        <f>G53</f>
        <v>411.40000000000003</v>
      </c>
      <c r="H52" s="52">
        <f>H53</f>
        <v>411.40000000000003</v>
      </c>
      <c r="I52" s="62">
        <f t="shared" si="0"/>
        <v>100</v>
      </c>
    </row>
    <row r="53" spans="1:9" ht="31.5">
      <c r="A53" s="7" t="s">
        <v>88</v>
      </c>
      <c r="B53" s="11" t="s">
        <v>67</v>
      </c>
      <c r="C53" s="10" t="s">
        <v>21</v>
      </c>
      <c r="D53" s="10" t="s">
        <v>63</v>
      </c>
      <c r="E53" s="10" t="s">
        <v>66</v>
      </c>
      <c r="F53" s="10"/>
      <c r="G53" s="12">
        <f>G54+G56+G58+G60</f>
        <v>411.40000000000003</v>
      </c>
      <c r="H53" s="52">
        <f>H54+H56+H58+H60</f>
        <v>411.40000000000003</v>
      </c>
      <c r="I53" s="62">
        <f t="shared" si="0"/>
        <v>100</v>
      </c>
    </row>
    <row r="54" spans="1:9" ht="31.5">
      <c r="A54" s="7" t="s">
        <v>91</v>
      </c>
      <c r="B54" s="11" t="s">
        <v>26</v>
      </c>
      <c r="C54" s="10" t="s">
        <v>21</v>
      </c>
      <c r="D54" s="10" t="s">
        <v>63</v>
      </c>
      <c r="E54" s="10" t="s">
        <v>66</v>
      </c>
      <c r="F54" s="10" t="s">
        <v>25</v>
      </c>
      <c r="G54" s="12">
        <f>G55</f>
        <v>227.91307</v>
      </c>
      <c r="H54" s="52">
        <f>H55</f>
        <v>227.91307</v>
      </c>
      <c r="I54" s="62">
        <f t="shared" si="0"/>
        <v>100</v>
      </c>
    </row>
    <row r="55" spans="1:9" ht="33.75">
      <c r="A55" s="7" t="s">
        <v>93</v>
      </c>
      <c r="B55" s="14" t="s">
        <v>26</v>
      </c>
      <c r="C55" s="13" t="s">
        <v>21</v>
      </c>
      <c r="D55" s="13" t="s">
        <v>63</v>
      </c>
      <c r="E55" s="13" t="s">
        <v>66</v>
      </c>
      <c r="F55" s="13" t="s">
        <v>25</v>
      </c>
      <c r="G55" s="15">
        <v>227.91307</v>
      </c>
      <c r="H55" s="53">
        <v>227.91307</v>
      </c>
      <c r="I55" s="62">
        <f t="shared" si="0"/>
        <v>100</v>
      </c>
    </row>
    <row r="56" spans="1:9" ht="31.5">
      <c r="A56" s="7" t="s">
        <v>94</v>
      </c>
      <c r="B56" s="11" t="s">
        <v>36</v>
      </c>
      <c r="C56" s="10" t="s">
        <v>21</v>
      </c>
      <c r="D56" s="10" t="s">
        <v>63</v>
      </c>
      <c r="E56" s="10" t="s">
        <v>66</v>
      </c>
      <c r="F56" s="10" t="s">
        <v>35</v>
      </c>
      <c r="G56" s="12">
        <f>G57</f>
        <v>27.2713</v>
      </c>
      <c r="H56" s="52">
        <f>H57</f>
        <v>27.2713</v>
      </c>
      <c r="I56" s="62">
        <f t="shared" si="0"/>
        <v>100</v>
      </c>
    </row>
    <row r="57" spans="1:9" ht="33.75">
      <c r="A57" s="7" t="s">
        <v>95</v>
      </c>
      <c r="B57" s="14" t="s">
        <v>36</v>
      </c>
      <c r="C57" s="13" t="s">
        <v>21</v>
      </c>
      <c r="D57" s="13" t="s">
        <v>63</v>
      </c>
      <c r="E57" s="13" t="s">
        <v>66</v>
      </c>
      <c r="F57" s="13" t="s">
        <v>35</v>
      </c>
      <c r="G57" s="15">
        <v>27.2713</v>
      </c>
      <c r="H57" s="53">
        <v>27.2713</v>
      </c>
      <c r="I57" s="62">
        <f t="shared" si="0"/>
        <v>100</v>
      </c>
    </row>
    <row r="58" spans="1:9" ht="21">
      <c r="A58" s="7" t="s">
        <v>97</v>
      </c>
      <c r="B58" s="11" t="s">
        <v>28</v>
      </c>
      <c r="C58" s="10" t="s">
        <v>21</v>
      </c>
      <c r="D58" s="10" t="s">
        <v>63</v>
      </c>
      <c r="E58" s="10" t="s">
        <v>66</v>
      </c>
      <c r="F58" s="10" t="s">
        <v>27</v>
      </c>
      <c r="G58" s="12">
        <f>G59</f>
        <v>73.0436</v>
      </c>
      <c r="H58" s="52">
        <f>H59</f>
        <v>73.0436</v>
      </c>
      <c r="I58" s="62">
        <f t="shared" si="0"/>
        <v>100</v>
      </c>
    </row>
    <row r="59" spans="1:9" ht="22.5">
      <c r="A59" s="7" t="s">
        <v>98</v>
      </c>
      <c r="B59" s="14" t="s">
        <v>28</v>
      </c>
      <c r="C59" s="13" t="s">
        <v>21</v>
      </c>
      <c r="D59" s="13" t="s">
        <v>63</v>
      </c>
      <c r="E59" s="13" t="s">
        <v>66</v>
      </c>
      <c r="F59" s="13" t="s">
        <v>27</v>
      </c>
      <c r="G59" s="15">
        <v>73.0436</v>
      </c>
      <c r="H59" s="53">
        <v>73.0436</v>
      </c>
      <c r="I59" s="62">
        <f t="shared" si="0"/>
        <v>100</v>
      </c>
    </row>
    <row r="60" spans="1:9" ht="31.5">
      <c r="A60" s="7" t="s">
        <v>99</v>
      </c>
      <c r="B60" s="11" t="s">
        <v>42</v>
      </c>
      <c r="C60" s="10" t="s">
        <v>21</v>
      </c>
      <c r="D60" s="10" t="s">
        <v>63</v>
      </c>
      <c r="E60" s="10" t="s">
        <v>66</v>
      </c>
      <c r="F60" s="10" t="s">
        <v>41</v>
      </c>
      <c r="G60" s="12">
        <f>G61</f>
        <v>83.17203</v>
      </c>
      <c r="H60" s="52">
        <f>H61</f>
        <v>83.17203</v>
      </c>
      <c r="I60" s="62">
        <f t="shared" si="0"/>
        <v>100</v>
      </c>
    </row>
    <row r="61" spans="1:9" ht="33.75">
      <c r="A61" s="7" t="s">
        <v>101</v>
      </c>
      <c r="B61" s="26" t="s">
        <v>42</v>
      </c>
      <c r="C61" s="19" t="s">
        <v>21</v>
      </c>
      <c r="D61" s="19" t="s">
        <v>63</v>
      </c>
      <c r="E61" s="19" t="s">
        <v>66</v>
      </c>
      <c r="F61" s="19" t="s">
        <v>41</v>
      </c>
      <c r="G61" s="20">
        <v>83.17203</v>
      </c>
      <c r="H61" s="54">
        <v>83.17203</v>
      </c>
      <c r="I61" s="62">
        <f t="shared" si="0"/>
        <v>100</v>
      </c>
    </row>
    <row r="62" spans="1:9" ht="28.5" customHeight="1">
      <c r="A62" s="7" t="s">
        <v>102</v>
      </c>
      <c r="B62" s="27" t="s">
        <v>248</v>
      </c>
      <c r="C62" s="10" t="s">
        <v>63</v>
      </c>
      <c r="D62" s="24"/>
      <c r="E62" s="24"/>
      <c r="F62" s="24"/>
      <c r="G62" s="12">
        <f>G63+G68</f>
        <v>796.8778</v>
      </c>
      <c r="H62" s="52">
        <f>H63+H68</f>
        <v>796.8778</v>
      </c>
      <c r="I62" s="62">
        <f t="shared" si="0"/>
        <v>100</v>
      </c>
    </row>
    <row r="63" spans="1:9" ht="33.75" customHeight="1">
      <c r="A63" s="7" t="s">
        <v>103</v>
      </c>
      <c r="B63" s="11" t="s">
        <v>250</v>
      </c>
      <c r="C63" s="10" t="s">
        <v>63</v>
      </c>
      <c r="D63" s="28" t="s">
        <v>89</v>
      </c>
      <c r="E63" s="10" t="s">
        <v>318</v>
      </c>
      <c r="F63" s="24"/>
      <c r="G63" s="12">
        <f>G64+G66</f>
        <v>700</v>
      </c>
      <c r="H63" s="52">
        <f>H64+H66</f>
        <v>700</v>
      </c>
      <c r="I63" s="62">
        <f t="shared" si="0"/>
        <v>100</v>
      </c>
    </row>
    <row r="64" spans="1:9" ht="31.5">
      <c r="A64" s="7" t="s">
        <v>106</v>
      </c>
      <c r="B64" s="11" t="s">
        <v>42</v>
      </c>
      <c r="C64" s="10" t="s">
        <v>63</v>
      </c>
      <c r="D64" s="10" t="s">
        <v>89</v>
      </c>
      <c r="E64" s="10" t="s">
        <v>318</v>
      </c>
      <c r="F64" s="10" t="s">
        <v>41</v>
      </c>
      <c r="G64" s="12">
        <f>G65</f>
        <v>112</v>
      </c>
      <c r="H64" s="52">
        <f>H65</f>
        <v>112</v>
      </c>
      <c r="I64" s="62">
        <f t="shared" si="0"/>
        <v>100</v>
      </c>
    </row>
    <row r="65" spans="1:9" ht="33.75">
      <c r="A65" s="7" t="s">
        <v>108</v>
      </c>
      <c r="B65" s="26" t="s">
        <v>42</v>
      </c>
      <c r="C65" s="24" t="s">
        <v>63</v>
      </c>
      <c r="D65" s="24" t="s">
        <v>89</v>
      </c>
      <c r="E65" s="24" t="s">
        <v>318</v>
      </c>
      <c r="F65" s="24" t="s">
        <v>41</v>
      </c>
      <c r="G65" s="21">
        <v>112</v>
      </c>
      <c r="H65" s="56">
        <v>112</v>
      </c>
      <c r="I65" s="62">
        <f t="shared" si="0"/>
        <v>100</v>
      </c>
    </row>
    <row r="66" spans="1:9" ht="22.5" customHeight="1">
      <c r="A66" s="7" t="s">
        <v>111</v>
      </c>
      <c r="B66" s="11" t="s">
        <v>326</v>
      </c>
      <c r="C66" s="28" t="s">
        <v>63</v>
      </c>
      <c r="D66" s="28" t="s">
        <v>89</v>
      </c>
      <c r="E66" s="28" t="s">
        <v>249</v>
      </c>
      <c r="F66" s="10" t="s">
        <v>325</v>
      </c>
      <c r="G66" s="22">
        <f>G67</f>
        <v>588</v>
      </c>
      <c r="H66" s="55">
        <f>H67</f>
        <v>588</v>
      </c>
      <c r="I66" s="62">
        <f t="shared" si="0"/>
        <v>100</v>
      </c>
    </row>
    <row r="67" spans="1:9" ht="12.75">
      <c r="A67" s="7" t="s">
        <v>112</v>
      </c>
      <c r="B67" s="37" t="s">
        <v>326</v>
      </c>
      <c r="C67" s="35" t="s">
        <v>63</v>
      </c>
      <c r="D67" s="35" t="s">
        <v>89</v>
      </c>
      <c r="E67" s="35" t="s">
        <v>249</v>
      </c>
      <c r="F67" s="35" t="s">
        <v>325</v>
      </c>
      <c r="G67" s="36">
        <v>588</v>
      </c>
      <c r="H67" s="57">
        <v>588</v>
      </c>
      <c r="I67" s="62">
        <f t="shared" si="0"/>
        <v>100</v>
      </c>
    </row>
    <row r="68" spans="1:9" ht="24">
      <c r="A68" s="7" t="s">
        <v>113</v>
      </c>
      <c r="B68" s="27" t="s">
        <v>251</v>
      </c>
      <c r="C68" s="10" t="s">
        <v>63</v>
      </c>
      <c r="D68" s="10" t="s">
        <v>10</v>
      </c>
      <c r="E68" s="10"/>
      <c r="F68" s="10"/>
      <c r="G68" s="12">
        <f>G69+G71</f>
        <v>96.87780000000001</v>
      </c>
      <c r="H68" s="52">
        <f>H69+H71</f>
        <v>96.87780000000001</v>
      </c>
      <c r="I68" s="62">
        <f t="shared" si="0"/>
        <v>100</v>
      </c>
    </row>
    <row r="69" spans="1:9" ht="22.5">
      <c r="A69" s="7" t="s">
        <v>115</v>
      </c>
      <c r="B69" s="29" t="s">
        <v>253</v>
      </c>
      <c r="C69" s="28" t="s">
        <v>63</v>
      </c>
      <c r="D69" s="28" t="s">
        <v>10</v>
      </c>
      <c r="E69" s="28" t="s">
        <v>252</v>
      </c>
      <c r="F69" s="28" t="s">
        <v>41</v>
      </c>
      <c r="G69" s="22">
        <v>90.54</v>
      </c>
      <c r="H69" s="55">
        <v>90.54</v>
      </c>
      <c r="I69" s="62">
        <f t="shared" si="0"/>
        <v>100</v>
      </c>
    </row>
    <row r="70" spans="1:9" ht="33.75">
      <c r="A70" s="7" t="s">
        <v>118</v>
      </c>
      <c r="B70" s="26" t="s">
        <v>42</v>
      </c>
      <c r="C70" s="24" t="s">
        <v>63</v>
      </c>
      <c r="D70" s="24" t="s">
        <v>10</v>
      </c>
      <c r="E70" s="24" t="s">
        <v>252</v>
      </c>
      <c r="F70" s="24" t="s">
        <v>41</v>
      </c>
      <c r="G70" s="21">
        <v>90.54</v>
      </c>
      <c r="H70" s="56">
        <v>90.54</v>
      </c>
      <c r="I70" s="62">
        <f t="shared" si="0"/>
        <v>100</v>
      </c>
    </row>
    <row r="71" spans="1:9" ht="22.5">
      <c r="A71" s="7" t="s">
        <v>119</v>
      </c>
      <c r="B71" s="29" t="s">
        <v>254</v>
      </c>
      <c r="C71" s="28" t="s">
        <v>63</v>
      </c>
      <c r="D71" s="28" t="s">
        <v>10</v>
      </c>
      <c r="E71" s="28" t="s">
        <v>255</v>
      </c>
      <c r="F71" s="28" t="s">
        <v>41</v>
      </c>
      <c r="G71" s="22">
        <f>G72</f>
        <v>6.3378</v>
      </c>
      <c r="H71" s="55">
        <f>H72</f>
        <v>6.3378</v>
      </c>
      <c r="I71" s="62">
        <f t="shared" si="0"/>
        <v>100</v>
      </c>
    </row>
    <row r="72" spans="1:9" ht="33.75">
      <c r="A72" s="7" t="s">
        <v>120</v>
      </c>
      <c r="B72" s="26" t="s">
        <v>42</v>
      </c>
      <c r="C72" s="24" t="s">
        <v>63</v>
      </c>
      <c r="D72" s="24" t="s">
        <v>10</v>
      </c>
      <c r="E72" s="24" t="s">
        <v>255</v>
      </c>
      <c r="F72" s="24" t="s">
        <v>41</v>
      </c>
      <c r="G72" s="56">
        <v>6.3378</v>
      </c>
      <c r="H72" s="56">
        <v>6.3378</v>
      </c>
      <c r="I72" s="62">
        <f t="shared" si="0"/>
        <v>100</v>
      </c>
    </row>
    <row r="73" spans="1:9" ht="12.75">
      <c r="A73" s="7" t="s">
        <v>123</v>
      </c>
      <c r="B73" s="11" t="s">
        <v>77</v>
      </c>
      <c r="C73" s="10" t="s">
        <v>29</v>
      </c>
      <c r="D73" s="10"/>
      <c r="E73" s="10"/>
      <c r="F73" s="10"/>
      <c r="G73" s="12">
        <f>G74+G78</f>
        <v>10245.55777</v>
      </c>
      <c r="H73" s="52">
        <f>H74+H78</f>
        <v>9708.715830000001</v>
      </c>
      <c r="I73" s="62">
        <f t="shared" si="0"/>
        <v>94.76024681084787</v>
      </c>
    </row>
    <row r="74" spans="1:9" ht="12.75">
      <c r="A74" s="7" t="s">
        <v>124</v>
      </c>
      <c r="B74" s="11" t="s">
        <v>80</v>
      </c>
      <c r="C74" s="10" t="s">
        <v>29</v>
      </c>
      <c r="D74" s="10" t="s">
        <v>79</v>
      </c>
      <c r="E74" s="10"/>
      <c r="F74" s="10"/>
      <c r="G74" s="12">
        <f>G75</f>
        <v>3000</v>
      </c>
      <c r="H74" s="52">
        <f>H75</f>
        <v>3000</v>
      </c>
      <c r="I74" s="62">
        <f t="shared" si="0"/>
        <v>100</v>
      </c>
    </row>
    <row r="75" spans="1:9" ht="73.5">
      <c r="A75" s="7" t="s">
        <v>125</v>
      </c>
      <c r="B75" s="11" t="s">
        <v>83</v>
      </c>
      <c r="C75" s="10" t="s">
        <v>29</v>
      </c>
      <c r="D75" s="10" t="s">
        <v>79</v>
      </c>
      <c r="E75" s="10" t="s">
        <v>82</v>
      </c>
      <c r="F75" s="10"/>
      <c r="G75" s="12">
        <v>3000</v>
      </c>
      <c r="H75" s="52">
        <v>3000</v>
      </c>
      <c r="I75" s="62">
        <f t="shared" si="0"/>
        <v>100</v>
      </c>
    </row>
    <row r="76" spans="1:9" ht="42">
      <c r="A76" s="7" t="s">
        <v>128</v>
      </c>
      <c r="B76" s="11" t="s">
        <v>86</v>
      </c>
      <c r="C76" s="10" t="s">
        <v>29</v>
      </c>
      <c r="D76" s="10" t="s">
        <v>79</v>
      </c>
      <c r="E76" s="10" t="s">
        <v>82</v>
      </c>
      <c r="F76" s="10" t="s">
        <v>246</v>
      </c>
      <c r="G76" s="12">
        <f>G77</f>
        <v>3000</v>
      </c>
      <c r="H76" s="52">
        <f>H77</f>
        <v>3000</v>
      </c>
      <c r="I76" s="62">
        <f t="shared" si="0"/>
        <v>100</v>
      </c>
    </row>
    <row r="77" spans="1:9" ht="33.75">
      <c r="A77" s="7" t="s">
        <v>129</v>
      </c>
      <c r="B77" s="14" t="s">
        <v>86</v>
      </c>
      <c r="C77" s="13" t="s">
        <v>29</v>
      </c>
      <c r="D77" s="13" t="s">
        <v>79</v>
      </c>
      <c r="E77" s="13" t="s">
        <v>82</v>
      </c>
      <c r="F77" s="13" t="s">
        <v>85</v>
      </c>
      <c r="G77" s="15">
        <v>3000</v>
      </c>
      <c r="H77" s="53">
        <v>3000</v>
      </c>
      <c r="I77" s="62">
        <f aca="true" t="shared" si="3" ref="I77:I140">H77/G77*100</f>
        <v>100</v>
      </c>
    </row>
    <row r="78" spans="1:9" ht="12.75">
      <c r="A78" s="7" t="s">
        <v>130</v>
      </c>
      <c r="B78" s="11" t="s">
        <v>90</v>
      </c>
      <c r="C78" s="10" t="s">
        <v>29</v>
      </c>
      <c r="D78" s="10" t="s">
        <v>89</v>
      </c>
      <c r="E78" s="10"/>
      <c r="F78" s="10"/>
      <c r="G78" s="12">
        <f>G80+G84+G87+G90+G92+G94+G82</f>
        <v>7245.557769999999</v>
      </c>
      <c r="H78" s="52">
        <f>H80+H84+H87+H90+H92+H94+H82</f>
        <v>6708.71583</v>
      </c>
      <c r="I78" s="62">
        <f t="shared" si="3"/>
        <v>92.59074377651399</v>
      </c>
    </row>
    <row r="79" spans="1:9" ht="21">
      <c r="A79" s="7" t="s">
        <v>132</v>
      </c>
      <c r="B79" s="11" t="s">
        <v>92</v>
      </c>
      <c r="C79" s="10" t="s">
        <v>29</v>
      </c>
      <c r="D79" s="10" t="s">
        <v>89</v>
      </c>
      <c r="E79" s="10" t="s">
        <v>290</v>
      </c>
      <c r="F79" s="10"/>
      <c r="G79" s="12">
        <f>G80</f>
        <v>2299.585</v>
      </c>
      <c r="H79" s="52">
        <f>H80</f>
        <v>1762.74306</v>
      </c>
      <c r="I79" s="62">
        <f t="shared" si="3"/>
        <v>76.65483380696952</v>
      </c>
    </row>
    <row r="80" spans="1:9" ht="36.75" customHeight="1">
      <c r="A80" s="7" t="s">
        <v>135</v>
      </c>
      <c r="B80" s="11" t="s">
        <v>42</v>
      </c>
      <c r="C80" s="10" t="s">
        <v>29</v>
      </c>
      <c r="D80" s="10" t="s">
        <v>89</v>
      </c>
      <c r="E80" s="10" t="s">
        <v>290</v>
      </c>
      <c r="F80" s="10" t="s">
        <v>41</v>
      </c>
      <c r="G80" s="12">
        <f>G81</f>
        <v>2299.585</v>
      </c>
      <c r="H80" s="52">
        <f>H81</f>
        <v>1762.74306</v>
      </c>
      <c r="I80" s="62">
        <f t="shared" si="3"/>
        <v>76.65483380696952</v>
      </c>
    </row>
    <row r="81" spans="1:9" ht="27" customHeight="1">
      <c r="A81" s="7" t="s">
        <v>138</v>
      </c>
      <c r="B81" s="26" t="s">
        <v>42</v>
      </c>
      <c r="C81" s="19" t="s">
        <v>29</v>
      </c>
      <c r="D81" s="19" t="s">
        <v>89</v>
      </c>
      <c r="E81" s="19" t="s">
        <v>290</v>
      </c>
      <c r="F81" s="19" t="s">
        <v>41</v>
      </c>
      <c r="G81" s="20">
        <v>2299.585</v>
      </c>
      <c r="H81" s="54">
        <v>1762.74306</v>
      </c>
      <c r="I81" s="62">
        <f t="shared" si="3"/>
        <v>76.65483380696952</v>
      </c>
    </row>
    <row r="82" spans="1:9" ht="27" customHeight="1">
      <c r="A82" s="7" t="s">
        <v>139</v>
      </c>
      <c r="B82" s="11" t="s">
        <v>397</v>
      </c>
      <c r="C82" s="10" t="s">
        <v>29</v>
      </c>
      <c r="D82" s="10" t="s">
        <v>89</v>
      </c>
      <c r="E82" s="10" t="s">
        <v>398</v>
      </c>
      <c r="F82" s="10" t="s">
        <v>41</v>
      </c>
      <c r="G82" s="12">
        <f>G83</f>
        <v>34.49777</v>
      </c>
      <c r="H82" s="52">
        <f>H83</f>
        <v>34.49777</v>
      </c>
      <c r="I82" s="62">
        <f t="shared" si="3"/>
        <v>100</v>
      </c>
    </row>
    <row r="83" spans="1:9" ht="27" customHeight="1">
      <c r="A83" s="7" t="s">
        <v>142</v>
      </c>
      <c r="B83" s="26" t="s">
        <v>42</v>
      </c>
      <c r="C83" s="19" t="s">
        <v>29</v>
      </c>
      <c r="D83" s="19" t="s">
        <v>89</v>
      </c>
      <c r="E83" s="19" t="s">
        <v>398</v>
      </c>
      <c r="F83" s="19" t="s">
        <v>41</v>
      </c>
      <c r="G83" s="21">
        <v>34.49777</v>
      </c>
      <c r="H83" s="56">
        <v>34.49777</v>
      </c>
      <c r="I83" s="62">
        <f t="shared" si="3"/>
        <v>100</v>
      </c>
    </row>
    <row r="84" spans="1:9" ht="63">
      <c r="A84" s="7" t="s">
        <v>143</v>
      </c>
      <c r="B84" s="11" t="s">
        <v>96</v>
      </c>
      <c r="C84" s="10" t="s">
        <v>29</v>
      </c>
      <c r="D84" s="10" t="s">
        <v>89</v>
      </c>
      <c r="E84" s="10" t="s">
        <v>417</v>
      </c>
      <c r="F84" s="10"/>
      <c r="G84" s="12">
        <f>G85</f>
        <v>252.1</v>
      </c>
      <c r="H84" s="52">
        <f>H85</f>
        <v>252.1</v>
      </c>
      <c r="I84" s="62">
        <f t="shared" si="3"/>
        <v>100</v>
      </c>
    </row>
    <row r="85" spans="1:9" ht="42">
      <c r="A85" s="7" t="s">
        <v>144</v>
      </c>
      <c r="B85" s="11" t="s">
        <v>86</v>
      </c>
      <c r="C85" s="10" t="s">
        <v>29</v>
      </c>
      <c r="D85" s="10" t="s">
        <v>89</v>
      </c>
      <c r="E85" s="10" t="s">
        <v>417</v>
      </c>
      <c r="F85" s="10" t="s">
        <v>245</v>
      </c>
      <c r="G85" s="12">
        <f>G86</f>
        <v>252.1</v>
      </c>
      <c r="H85" s="52">
        <f>H86</f>
        <v>252.1</v>
      </c>
      <c r="I85" s="62">
        <f t="shared" si="3"/>
        <v>100</v>
      </c>
    </row>
    <row r="86" spans="1:9" ht="33.75">
      <c r="A86" s="7" t="s">
        <v>147</v>
      </c>
      <c r="B86" s="26" t="s">
        <v>86</v>
      </c>
      <c r="C86" s="19" t="s">
        <v>29</v>
      </c>
      <c r="D86" s="19" t="s">
        <v>89</v>
      </c>
      <c r="E86" s="19" t="s">
        <v>417</v>
      </c>
      <c r="F86" s="19" t="s">
        <v>244</v>
      </c>
      <c r="G86" s="20">
        <v>252.1</v>
      </c>
      <c r="H86" s="54">
        <v>252.1</v>
      </c>
      <c r="I86" s="62">
        <f t="shared" si="3"/>
        <v>100</v>
      </c>
    </row>
    <row r="87" spans="1:9" ht="94.5">
      <c r="A87" s="7" t="s">
        <v>148</v>
      </c>
      <c r="B87" s="16" t="s">
        <v>257</v>
      </c>
      <c r="C87" s="10" t="s">
        <v>29</v>
      </c>
      <c r="D87" s="10" t="s">
        <v>89</v>
      </c>
      <c r="E87" s="10" t="s">
        <v>256</v>
      </c>
      <c r="F87" s="10"/>
      <c r="G87" s="12">
        <f>G88</f>
        <v>4500</v>
      </c>
      <c r="H87" s="52">
        <f>H88</f>
        <v>4500</v>
      </c>
      <c r="I87" s="62">
        <f t="shared" si="3"/>
        <v>100</v>
      </c>
    </row>
    <row r="88" spans="1:9" ht="42">
      <c r="A88" s="7" t="s">
        <v>149</v>
      </c>
      <c r="B88" s="11" t="s">
        <v>86</v>
      </c>
      <c r="C88" s="10" t="s">
        <v>29</v>
      </c>
      <c r="D88" s="10" t="s">
        <v>89</v>
      </c>
      <c r="E88" s="10" t="s">
        <v>256</v>
      </c>
      <c r="F88" s="10" t="s">
        <v>245</v>
      </c>
      <c r="G88" s="12">
        <f>G89</f>
        <v>4500</v>
      </c>
      <c r="H88" s="52">
        <f>H89</f>
        <v>4500</v>
      </c>
      <c r="I88" s="62">
        <f t="shared" si="3"/>
        <v>100</v>
      </c>
    </row>
    <row r="89" spans="1:9" ht="33.75">
      <c r="A89" s="7" t="s">
        <v>152</v>
      </c>
      <c r="B89" s="26" t="s">
        <v>86</v>
      </c>
      <c r="C89" s="19" t="s">
        <v>29</v>
      </c>
      <c r="D89" s="19" t="s">
        <v>89</v>
      </c>
      <c r="E89" s="31" t="s">
        <v>256</v>
      </c>
      <c r="F89" s="19" t="s">
        <v>244</v>
      </c>
      <c r="G89" s="20">
        <v>4500</v>
      </c>
      <c r="H89" s="54">
        <v>4500</v>
      </c>
      <c r="I89" s="62">
        <f t="shared" si="3"/>
        <v>100</v>
      </c>
    </row>
    <row r="90" spans="1:9" ht="33.75">
      <c r="A90" s="7" t="s">
        <v>153</v>
      </c>
      <c r="B90" s="29" t="s">
        <v>258</v>
      </c>
      <c r="C90" s="28" t="s">
        <v>29</v>
      </c>
      <c r="D90" s="28" t="s">
        <v>89</v>
      </c>
      <c r="E90" s="10" t="s">
        <v>417</v>
      </c>
      <c r="F90" s="28" t="s">
        <v>245</v>
      </c>
      <c r="G90" s="22">
        <v>67.5</v>
      </c>
      <c r="H90" s="55">
        <v>67.5</v>
      </c>
      <c r="I90" s="62">
        <f t="shared" si="3"/>
        <v>100</v>
      </c>
    </row>
    <row r="91" spans="1:9" ht="33.75">
      <c r="A91" s="7" t="s">
        <v>154</v>
      </c>
      <c r="B91" s="25" t="s">
        <v>86</v>
      </c>
      <c r="C91" s="24" t="s">
        <v>29</v>
      </c>
      <c r="D91" s="24" t="s">
        <v>89</v>
      </c>
      <c r="E91" s="30" t="s">
        <v>417</v>
      </c>
      <c r="F91" s="24" t="s">
        <v>244</v>
      </c>
      <c r="G91" s="21">
        <v>67.5</v>
      </c>
      <c r="H91" s="56">
        <v>67.5</v>
      </c>
      <c r="I91" s="62">
        <f t="shared" si="3"/>
        <v>100</v>
      </c>
    </row>
    <row r="92" spans="1:9" ht="22.5">
      <c r="A92" s="7" t="s">
        <v>157</v>
      </c>
      <c r="B92" s="29" t="s">
        <v>259</v>
      </c>
      <c r="C92" s="28" t="s">
        <v>29</v>
      </c>
      <c r="D92" s="28" t="s">
        <v>89</v>
      </c>
      <c r="E92" s="10" t="s">
        <v>260</v>
      </c>
      <c r="F92" s="28" t="s">
        <v>41</v>
      </c>
      <c r="G92" s="22">
        <v>73.5</v>
      </c>
      <c r="H92" s="55">
        <v>73.5</v>
      </c>
      <c r="I92" s="62">
        <f t="shared" si="3"/>
        <v>100</v>
      </c>
    </row>
    <row r="93" spans="1:9" ht="33.75">
      <c r="A93" s="7" t="s">
        <v>158</v>
      </c>
      <c r="B93" s="26" t="s">
        <v>42</v>
      </c>
      <c r="C93" s="24" t="s">
        <v>29</v>
      </c>
      <c r="D93" s="24" t="s">
        <v>89</v>
      </c>
      <c r="E93" s="30" t="s">
        <v>260</v>
      </c>
      <c r="F93" s="24" t="s">
        <v>41</v>
      </c>
      <c r="G93" s="21">
        <v>73.5</v>
      </c>
      <c r="H93" s="56">
        <v>73.5</v>
      </c>
      <c r="I93" s="62">
        <f t="shared" si="3"/>
        <v>100</v>
      </c>
    </row>
    <row r="94" spans="1:9" ht="30.75" customHeight="1">
      <c r="A94" s="7" t="s">
        <v>159</v>
      </c>
      <c r="B94" s="29" t="s">
        <v>261</v>
      </c>
      <c r="C94" s="28" t="s">
        <v>29</v>
      </c>
      <c r="D94" s="28" t="s">
        <v>89</v>
      </c>
      <c r="E94" s="10" t="s">
        <v>100</v>
      </c>
      <c r="F94" s="28" t="s">
        <v>41</v>
      </c>
      <c r="G94" s="22">
        <f>G95</f>
        <v>18.375</v>
      </c>
      <c r="H94" s="55">
        <f>H95</f>
        <v>18.375</v>
      </c>
      <c r="I94" s="62">
        <f t="shared" si="3"/>
        <v>100</v>
      </c>
    </row>
    <row r="95" spans="1:9" ht="33.75">
      <c r="A95" s="7" t="s">
        <v>162</v>
      </c>
      <c r="B95" s="26" t="s">
        <v>42</v>
      </c>
      <c r="C95" s="24" t="s">
        <v>29</v>
      </c>
      <c r="D95" s="24" t="s">
        <v>89</v>
      </c>
      <c r="E95" s="30" t="s">
        <v>100</v>
      </c>
      <c r="F95" s="24" t="s">
        <v>41</v>
      </c>
      <c r="G95" s="21">
        <v>18.375</v>
      </c>
      <c r="H95" s="56">
        <v>18.375</v>
      </c>
      <c r="I95" s="62">
        <f t="shared" si="3"/>
        <v>100</v>
      </c>
    </row>
    <row r="96" spans="1:9" ht="12.75">
      <c r="A96" s="7" t="s">
        <v>163</v>
      </c>
      <c r="B96" s="11" t="s">
        <v>105</v>
      </c>
      <c r="C96" s="10" t="s">
        <v>104</v>
      </c>
      <c r="D96" s="10"/>
      <c r="E96" s="10"/>
      <c r="F96" s="10"/>
      <c r="G96" s="23">
        <f>G97+G103+G113</f>
        <v>14038.762069999999</v>
      </c>
      <c r="H96" s="58">
        <f>H97+H103+H113</f>
        <v>13164.91232</v>
      </c>
      <c r="I96" s="62">
        <f t="shared" si="3"/>
        <v>93.77545010277392</v>
      </c>
    </row>
    <row r="97" spans="1:9" ht="12.75">
      <c r="A97" s="7" t="s">
        <v>164</v>
      </c>
      <c r="B97" s="11" t="s">
        <v>107</v>
      </c>
      <c r="C97" s="10" t="s">
        <v>104</v>
      </c>
      <c r="D97" s="10" t="s">
        <v>19</v>
      </c>
      <c r="E97" s="10"/>
      <c r="F97" s="10"/>
      <c r="G97" s="12">
        <f>G98+G101</f>
        <v>679.8208900000001</v>
      </c>
      <c r="H97" s="52">
        <f>H98+H101</f>
        <v>679.8208900000001</v>
      </c>
      <c r="I97" s="62">
        <f t="shared" si="3"/>
        <v>100</v>
      </c>
    </row>
    <row r="98" spans="1:9" ht="84">
      <c r="A98" s="7" t="s">
        <v>167</v>
      </c>
      <c r="B98" s="16" t="s">
        <v>110</v>
      </c>
      <c r="C98" s="10" t="s">
        <v>104</v>
      </c>
      <c r="D98" s="10" t="s">
        <v>19</v>
      </c>
      <c r="E98" s="10" t="s">
        <v>109</v>
      </c>
      <c r="F98" s="10"/>
      <c r="G98" s="12">
        <f>G99</f>
        <v>673.666</v>
      </c>
      <c r="H98" s="52">
        <f>H99</f>
        <v>673.666</v>
      </c>
      <c r="I98" s="62">
        <f t="shared" si="3"/>
        <v>100</v>
      </c>
    </row>
    <row r="99" spans="1:9" ht="31.5">
      <c r="A99" s="7" t="s">
        <v>169</v>
      </c>
      <c r="B99" s="11" t="s">
        <v>42</v>
      </c>
      <c r="C99" s="10" t="s">
        <v>104</v>
      </c>
      <c r="D99" s="10" t="s">
        <v>19</v>
      </c>
      <c r="E99" s="10" t="s">
        <v>109</v>
      </c>
      <c r="F99" s="10" t="s">
        <v>247</v>
      </c>
      <c r="G99" s="12">
        <f>G100</f>
        <v>673.666</v>
      </c>
      <c r="H99" s="52">
        <f>H100</f>
        <v>673.666</v>
      </c>
      <c r="I99" s="62">
        <f t="shared" si="3"/>
        <v>100</v>
      </c>
    </row>
    <row r="100" spans="1:9" ht="33.75">
      <c r="A100" s="7" t="s">
        <v>172</v>
      </c>
      <c r="B100" s="14" t="s">
        <v>42</v>
      </c>
      <c r="C100" s="19" t="s">
        <v>104</v>
      </c>
      <c r="D100" s="19" t="s">
        <v>19</v>
      </c>
      <c r="E100" s="19" t="s">
        <v>109</v>
      </c>
      <c r="F100" s="19" t="s">
        <v>41</v>
      </c>
      <c r="G100" s="20">
        <v>673.666</v>
      </c>
      <c r="H100" s="54">
        <v>673.666</v>
      </c>
      <c r="I100" s="62">
        <f t="shared" si="3"/>
        <v>100</v>
      </c>
    </row>
    <row r="101" spans="1:9" ht="12.75">
      <c r="A101" s="7" t="s">
        <v>173</v>
      </c>
      <c r="B101" s="11" t="s">
        <v>298</v>
      </c>
      <c r="C101" s="28" t="s">
        <v>104</v>
      </c>
      <c r="D101" s="28" t="s">
        <v>19</v>
      </c>
      <c r="E101" s="28" t="s">
        <v>109</v>
      </c>
      <c r="F101" s="28" t="s">
        <v>299</v>
      </c>
      <c r="G101" s="22">
        <f>G102</f>
        <v>6.15489</v>
      </c>
      <c r="H101" s="55">
        <f>H102</f>
        <v>6.15489</v>
      </c>
      <c r="I101" s="62">
        <f t="shared" si="3"/>
        <v>100</v>
      </c>
    </row>
    <row r="102" spans="1:9" ht="12.75">
      <c r="A102" s="7" t="s">
        <v>174</v>
      </c>
      <c r="B102" s="25" t="s">
        <v>298</v>
      </c>
      <c r="C102" s="24" t="s">
        <v>104</v>
      </c>
      <c r="D102" s="24" t="s">
        <v>19</v>
      </c>
      <c r="E102" s="24" t="s">
        <v>109</v>
      </c>
      <c r="F102" s="24" t="s">
        <v>299</v>
      </c>
      <c r="G102" s="21">
        <v>6.15489</v>
      </c>
      <c r="H102" s="56">
        <v>6.15489</v>
      </c>
      <c r="I102" s="62">
        <f t="shared" si="3"/>
        <v>100</v>
      </c>
    </row>
    <row r="103" spans="1:9" ht="12.75">
      <c r="A103" s="7" t="s">
        <v>176</v>
      </c>
      <c r="B103" s="11" t="s">
        <v>114</v>
      </c>
      <c r="C103" s="10" t="s">
        <v>104</v>
      </c>
      <c r="D103" s="10" t="s">
        <v>21</v>
      </c>
      <c r="E103" s="10"/>
      <c r="F103" s="10"/>
      <c r="G103" s="12">
        <f>G104+G107+G110</f>
        <v>3711.6459999999997</v>
      </c>
      <c r="H103" s="52">
        <f>H104+H107+H110</f>
        <v>3711.6459999999997</v>
      </c>
      <c r="I103" s="62">
        <f t="shared" si="3"/>
        <v>100</v>
      </c>
    </row>
    <row r="104" spans="1:9" ht="52.5">
      <c r="A104" s="7" t="s">
        <v>177</v>
      </c>
      <c r="B104" s="11" t="s">
        <v>243</v>
      </c>
      <c r="C104" s="10" t="s">
        <v>104</v>
      </c>
      <c r="D104" s="10" t="s">
        <v>21</v>
      </c>
      <c r="E104" s="10" t="s">
        <v>302</v>
      </c>
      <c r="F104" s="10"/>
      <c r="G104" s="12">
        <f>G105</f>
        <v>915.046</v>
      </c>
      <c r="H104" s="52">
        <f>H105</f>
        <v>915.046</v>
      </c>
      <c r="I104" s="62">
        <f t="shared" si="3"/>
        <v>100</v>
      </c>
    </row>
    <row r="105" spans="1:9" ht="19.5" customHeight="1">
      <c r="A105" s="7" t="s">
        <v>178</v>
      </c>
      <c r="B105" s="11" t="s">
        <v>329</v>
      </c>
      <c r="C105" s="10" t="s">
        <v>104</v>
      </c>
      <c r="D105" s="10" t="s">
        <v>21</v>
      </c>
      <c r="E105" s="10" t="s">
        <v>302</v>
      </c>
      <c r="F105" s="10" t="s">
        <v>246</v>
      </c>
      <c r="G105" s="12">
        <f>G106</f>
        <v>915.046</v>
      </c>
      <c r="H105" s="52">
        <f>H106</f>
        <v>915.046</v>
      </c>
      <c r="I105" s="62">
        <f t="shared" si="3"/>
        <v>100</v>
      </c>
    </row>
    <row r="106" spans="1:9" ht="46.5" customHeight="1">
      <c r="A106" s="7" t="s">
        <v>181</v>
      </c>
      <c r="B106" s="14" t="s">
        <v>328</v>
      </c>
      <c r="C106" s="13" t="s">
        <v>104</v>
      </c>
      <c r="D106" s="13" t="s">
        <v>21</v>
      </c>
      <c r="E106" s="13" t="s">
        <v>302</v>
      </c>
      <c r="F106" s="13" t="s">
        <v>327</v>
      </c>
      <c r="G106" s="15">
        <v>915.046</v>
      </c>
      <c r="H106" s="53">
        <v>915.046</v>
      </c>
      <c r="I106" s="62">
        <f t="shared" si="3"/>
        <v>100</v>
      </c>
    </row>
    <row r="107" spans="1:9" ht="73.5">
      <c r="A107" s="7" t="s">
        <v>182</v>
      </c>
      <c r="B107" s="11" t="s">
        <v>122</v>
      </c>
      <c r="C107" s="10" t="s">
        <v>104</v>
      </c>
      <c r="D107" s="10" t="s">
        <v>21</v>
      </c>
      <c r="E107" s="10" t="s">
        <v>121</v>
      </c>
      <c r="F107" s="10"/>
      <c r="G107" s="12">
        <f>G108</f>
        <v>1489.8</v>
      </c>
      <c r="H107" s="52">
        <f>H108</f>
        <v>1489.8</v>
      </c>
      <c r="I107" s="62">
        <f t="shared" si="3"/>
        <v>100</v>
      </c>
    </row>
    <row r="108" spans="1:9" ht="21">
      <c r="A108" s="7" t="s">
        <v>183</v>
      </c>
      <c r="B108" s="11" t="s">
        <v>329</v>
      </c>
      <c r="C108" s="10" t="s">
        <v>104</v>
      </c>
      <c r="D108" s="10" t="s">
        <v>21</v>
      </c>
      <c r="E108" s="10" t="s">
        <v>121</v>
      </c>
      <c r="F108" s="10" t="s">
        <v>246</v>
      </c>
      <c r="G108" s="12">
        <f>G109</f>
        <v>1489.8</v>
      </c>
      <c r="H108" s="52">
        <f>H109</f>
        <v>1489.8</v>
      </c>
      <c r="I108" s="62">
        <f t="shared" si="3"/>
        <v>100</v>
      </c>
    </row>
    <row r="109" spans="1:9" ht="44.25" customHeight="1">
      <c r="A109" s="7" t="s">
        <v>186</v>
      </c>
      <c r="B109" s="14" t="s">
        <v>328</v>
      </c>
      <c r="C109" s="13" t="s">
        <v>104</v>
      </c>
      <c r="D109" s="13" t="s">
        <v>21</v>
      </c>
      <c r="E109" s="13" t="s">
        <v>121</v>
      </c>
      <c r="F109" s="13" t="s">
        <v>327</v>
      </c>
      <c r="G109" s="15">
        <v>1489.8</v>
      </c>
      <c r="H109" s="53">
        <v>1489.8</v>
      </c>
      <c r="I109" s="62">
        <f t="shared" si="3"/>
        <v>100</v>
      </c>
    </row>
    <row r="110" spans="1:9" ht="84">
      <c r="A110" s="7" t="s">
        <v>187</v>
      </c>
      <c r="B110" s="16" t="s">
        <v>127</v>
      </c>
      <c r="C110" s="10" t="s">
        <v>104</v>
      </c>
      <c r="D110" s="10" t="s">
        <v>21</v>
      </c>
      <c r="E110" s="10" t="s">
        <v>126</v>
      </c>
      <c r="F110" s="10"/>
      <c r="G110" s="12">
        <f>G111</f>
        <v>1306.8</v>
      </c>
      <c r="H110" s="52">
        <f>H111</f>
        <v>1306.8</v>
      </c>
      <c r="I110" s="62">
        <f t="shared" si="3"/>
        <v>100</v>
      </c>
    </row>
    <row r="111" spans="1:9" ht="21">
      <c r="A111" s="7" t="s">
        <v>188</v>
      </c>
      <c r="B111" s="11" t="s">
        <v>329</v>
      </c>
      <c r="C111" s="10" t="s">
        <v>104</v>
      </c>
      <c r="D111" s="10" t="s">
        <v>21</v>
      </c>
      <c r="E111" s="10" t="s">
        <v>126</v>
      </c>
      <c r="F111" s="10" t="s">
        <v>246</v>
      </c>
      <c r="G111" s="12">
        <f>G112</f>
        <v>1306.8</v>
      </c>
      <c r="H111" s="52">
        <f>H112</f>
        <v>1306.8</v>
      </c>
      <c r="I111" s="62">
        <f t="shared" si="3"/>
        <v>100</v>
      </c>
    </row>
    <row r="112" spans="1:9" ht="47.25" customHeight="1">
      <c r="A112" s="7" t="s">
        <v>191</v>
      </c>
      <c r="B112" s="14" t="s">
        <v>328</v>
      </c>
      <c r="C112" s="13" t="s">
        <v>104</v>
      </c>
      <c r="D112" s="13" t="s">
        <v>21</v>
      </c>
      <c r="E112" s="13" t="s">
        <v>126</v>
      </c>
      <c r="F112" s="13" t="s">
        <v>327</v>
      </c>
      <c r="G112" s="15">
        <v>1306.8</v>
      </c>
      <c r="H112" s="53">
        <v>1306.8</v>
      </c>
      <c r="I112" s="62">
        <f t="shared" si="3"/>
        <v>100</v>
      </c>
    </row>
    <row r="113" spans="1:9" ht="12.75">
      <c r="A113" s="7" t="s">
        <v>192</v>
      </c>
      <c r="B113" s="11" t="s">
        <v>131</v>
      </c>
      <c r="C113" s="10" t="s">
        <v>104</v>
      </c>
      <c r="D113" s="10" t="s">
        <v>63</v>
      </c>
      <c r="E113" s="10"/>
      <c r="F113" s="10"/>
      <c r="G113" s="12">
        <f>G114+G117+G120+G123+G126+G129+G135+G132+G138</f>
        <v>9647.29518</v>
      </c>
      <c r="H113" s="52">
        <f>H114+H117+H120+H123+H126+H129+H135+H132+H138</f>
        <v>8773.44543</v>
      </c>
      <c r="I113" s="62">
        <f t="shared" si="3"/>
        <v>90.94202329569437</v>
      </c>
    </row>
    <row r="114" spans="1:9" ht="94.5">
      <c r="A114" s="7" t="s">
        <v>193</v>
      </c>
      <c r="B114" s="16" t="s">
        <v>134</v>
      </c>
      <c r="C114" s="10" t="s">
        <v>104</v>
      </c>
      <c r="D114" s="10" t="s">
        <v>63</v>
      </c>
      <c r="E114" s="10" t="s">
        <v>133</v>
      </c>
      <c r="F114" s="10"/>
      <c r="G114" s="12">
        <f>G115</f>
        <v>651.613</v>
      </c>
      <c r="H114" s="52">
        <f>H115</f>
        <v>651.613</v>
      </c>
      <c r="I114" s="62">
        <f t="shared" si="3"/>
        <v>100</v>
      </c>
    </row>
    <row r="115" spans="1:9" ht="12.75">
      <c r="A115" s="7" t="s">
        <v>195</v>
      </c>
      <c r="B115" s="11" t="s">
        <v>137</v>
      </c>
      <c r="C115" s="10" t="s">
        <v>104</v>
      </c>
      <c r="D115" s="10" t="s">
        <v>63</v>
      </c>
      <c r="E115" s="10" t="s">
        <v>133</v>
      </c>
      <c r="F115" s="10" t="s">
        <v>136</v>
      </c>
      <c r="G115" s="12">
        <f>G116</f>
        <v>651.613</v>
      </c>
      <c r="H115" s="52">
        <f>H116</f>
        <v>651.613</v>
      </c>
      <c r="I115" s="62">
        <f t="shared" si="3"/>
        <v>100</v>
      </c>
    </row>
    <row r="116" spans="1:9" ht="12.75">
      <c r="A116" s="7" t="s">
        <v>197</v>
      </c>
      <c r="B116" s="14" t="s">
        <v>137</v>
      </c>
      <c r="C116" s="13" t="s">
        <v>104</v>
      </c>
      <c r="D116" s="13" t="s">
        <v>63</v>
      </c>
      <c r="E116" s="13" t="s">
        <v>133</v>
      </c>
      <c r="F116" s="13" t="s">
        <v>136</v>
      </c>
      <c r="G116" s="15">
        <v>651.613</v>
      </c>
      <c r="H116" s="53">
        <v>651.613</v>
      </c>
      <c r="I116" s="62">
        <f t="shared" si="3"/>
        <v>100</v>
      </c>
    </row>
    <row r="117" spans="1:9" ht="73.5">
      <c r="A117" s="7" t="s">
        <v>200</v>
      </c>
      <c r="B117" s="11" t="s">
        <v>141</v>
      </c>
      <c r="C117" s="10" t="s">
        <v>104</v>
      </c>
      <c r="D117" s="10" t="s">
        <v>63</v>
      </c>
      <c r="E117" s="10" t="s">
        <v>140</v>
      </c>
      <c r="F117" s="10"/>
      <c r="G117" s="12">
        <f>G118</f>
        <v>4779.56121</v>
      </c>
      <c r="H117" s="52">
        <v>3905.71146</v>
      </c>
      <c r="I117" s="62">
        <f t="shared" si="3"/>
        <v>81.71694614619236</v>
      </c>
    </row>
    <row r="118" spans="1:9" ht="31.5">
      <c r="A118" s="7" t="s">
        <v>203</v>
      </c>
      <c r="B118" s="11" t="s">
        <v>42</v>
      </c>
      <c r="C118" s="10" t="s">
        <v>104</v>
      </c>
      <c r="D118" s="10" t="s">
        <v>63</v>
      </c>
      <c r="E118" s="10" t="s">
        <v>140</v>
      </c>
      <c r="F118" s="10" t="s">
        <v>247</v>
      </c>
      <c r="G118" s="12">
        <f>G119</f>
        <v>4779.56121</v>
      </c>
      <c r="H118" s="52">
        <f>H119</f>
        <v>4779.56121</v>
      </c>
      <c r="I118" s="62">
        <f t="shared" si="3"/>
        <v>100</v>
      </c>
    </row>
    <row r="119" spans="1:9" ht="33.75">
      <c r="A119" s="7" t="s">
        <v>204</v>
      </c>
      <c r="B119" s="14" t="s">
        <v>42</v>
      </c>
      <c r="C119" s="13" t="s">
        <v>104</v>
      </c>
      <c r="D119" s="13" t="s">
        <v>63</v>
      </c>
      <c r="E119" s="13" t="s">
        <v>140</v>
      </c>
      <c r="F119" s="13" t="s">
        <v>41</v>
      </c>
      <c r="G119" s="15">
        <v>4779.56121</v>
      </c>
      <c r="H119" s="53">
        <v>4779.56121</v>
      </c>
      <c r="I119" s="62">
        <f t="shared" si="3"/>
        <v>100</v>
      </c>
    </row>
    <row r="120" spans="1:9" ht="63">
      <c r="A120" s="7" t="s">
        <v>207</v>
      </c>
      <c r="B120" s="11" t="s">
        <v>146</v>
      </c>
      <c r="C120" s="10" t="s">
        <v>104</v>
      </c>
      <c r="D120" s="10" t="s">
        <v>63</v>
      </c>
      <c r="E120" s="10" t="s">
        <v>145</v>
      </c>
      <c r="F120" s="10"/>
      <c r="G120" s="12">
        <f>G121</f>
        <v>60</v>
      </c>
      <c r="H120" s="52">
        <f>H121</f>
        <v>60</v>
      </c>
      <c r="I120" s="62">
        <f t="shared" si="3"/>
        <v>100</v>
      </c>
    </row>
    <row r="121" spans="1:9" ht="42">
      <c r="A121" s="7" t="s">
        <v>208</v>
      </c>
      <c r="B121" s="11" t="s">
        <v>86</v>
      </c>
      <c r="C121" s="10" t="s">
        <v>104</v>
      </c>
      <c r="D121" s="10" t="s">
        <v>63</v>
      </c>
      <c r="E121" s="10" t="s">
        <v>145</v>
      </c>
      <c r="F121" s="10" t="s">
        <v>245</v>
      </c>
      <c r="G121" s="12">
        <f>G122</f>
        <v>60</v>
      </c>
      <c r="H121" s="52">
        <f>H122</f>
        <v>60</v>
      </c>
      <c r="I121" s="62">
        <f t="shared" si="3"/>
        <v>100</v>
      </c>
    </row>
    <row r="122" spans="1:9" ht="33.75">
      <c r="A122" s="7" t="s">
        <v>201</v>
      </c>
      <c r="B122" s="14" t="s">
        <v>86</v>
      </c>
      <c r="C122" s="13" t="s">
        <v>104</v>
      </c>
      <c r="D122" s="13" t="s">
        <v>63</v>
      </c>
      <c r="E122" s="13" t="s">
        <v>145</v>
      </c>
      <c r="F122" s="13" t="s">
        <v>244</v>
      </c>
      <c r="G122" s="21">
        <v>60</v>
      </c>
      <c r="H122" s="56">
        <v>60</v>
      </c>
      <c r="I122" s="62">
        <f t="shared" si="3"/>
        <v>100</v>
      </c>
    </row>
    <row r="123" spans="1:9" ht="73.5">
      <c r="A123" s="7" t="s">
        <v>205</v>
      </c>
      <c r="B123" s="11" t="s">
        <v>117</v>
      </c>
      <c r="C123" s="10" t="s">
        <v>104</v>
      </c>
      <c r="D123" s="10" t="s">
        <v>63</v>
      </c>
      <c r="E123" s="10" t="s">
        <v>116</v>
      </c>
      <c r="F123" s="10"/>
      <c r="G123" s="22">
        <f>G124</f>
        <v>100</v>
      </c>
      <c r="H123" s="55">
        <f>H124</f>
        <v>100</v>
      </c>
      <c r="I123" s="62">
        <f t="shared" si="3"/>
        <v>100</v>
      </c>
    </row>
    <row r="124" spans="1:9" ht="42">
      <c r="A124" s="7" t="s">
        <v>211</v>
      </c>
      <c r="B124" s="11" t="s">
        <v>86</v>
      </c>
      <c r="C124" s="10" t="s">
        <v>104</v>
      </c>
      <c r="D124" s="10" t="s">
        <v>63</v>
      </c>
      <c r="E124" s="10" t="s">
        <v>116</v>
      </c>
      <c r="F124" s="10" t="s">
        <v>245</v>
      </c>
      <c r="G124" s="21">
        <f>G125</f>
        <v>100</v>
      </c>
      <c r="H124" s="56">
        <f>H125</f>
        <v>100</v>
      </c>
      <c r="I124" s="62">
        <f t="shared" si="3"/>
        <v>100</v>
      </c>
    </row>
    <row r="125" spans="1:9" ht="33.75">
      <c r="A125" s="7" t="s">
        <v>212</v>
      </c>
      <c r="B125" s="14" t="s">
        <v>86</v>
      </c>
      <c r="C125" s="13" t="s">
        <v>104</v>
      </c>
      <c r="D125" s="13" t="s">
        <v>63</v>
      </c>
      <c r="E125" s="13" t="s">
        <v>116</v>
      </c>
      <c r="F125" s="13" t="s">
        <v>244</v>
      </c>
      <c r="G125" s="20">
        <v>100</v>
      </c>
      <c r="H125" s="54">
        <v>100</v>
      </c>
      <c r="I125" s="62">
        <f t="shared" si="3"/>
        <v>100</v>
      </c>
    </row>
    <row r="126" spans="1:9" ht="73.5">
      <c r="A126" s="7" t="s">
        <v>213</v>
      </c>
      <c r="B126" s="16" t="s">
        <v>151</v>
      </c>
      <c r="C126" s="10" t="s">
        <v>104</v>
      </c>
      <c r="D126" s="10" t="s">
        <v>63</v>
      </c>
      <c r="E126" s="10" t="s">
        <v>150</v>
      </c>
      <c r="F126" s="10"/>
      <c r="G126" s="12">
        <f>G127</f>
        <v>762.75709</v>
      </c>
      <c r="H126" s="52">
        <f>H127</f>
        <v>762.75709</v>
      </c>
      <c r="I126" s="62">
        <f t="shared" si="3"/>
        <v>100</v>
      </c>
    </row>
    <row r="127" spans="1:9" ht="42">
      <c r="A127" s="7" t="s">
        <v>214</v>
      </c>
      <c r="B127" s="11" t="s">
        <v>86</v>
      </c>
      <c r="C127" s="10" t="s">
        <v>104</v>
      </c>
      <c r="D127" s="10" t="s">
        <v>63</v>
      </c>
      <c r="E127" s="10" t="s">
        <v>150</v>
      </c>
      <c r="F127" s="10" t="s">
        <v>245</v>
      </c>
      <c r="G127" s="12">
        <f>G128</f>
        <v>762.75709</v>
      </c>
      <c r="H127" s="52">
        <f>H128</f>
        <v>762.75709</v>
      </c>
      <c r="I127" s="62">
        <f t="shared" si="3"/>
        <v>100</v>
      </c>
    </row>
    <row r="128" spans="1:9" ht="33.75">
      <c r="A128" s="7" t="s">
        <v>215</v>
      </c>
      <c r="B128" s="14" t="s">
        <v>86</v>
      </c>
      <c r="C128" s="13" t="s">
        <v>104</v>
      </c>
      <c r="D128" s="13" t="s">
        <v>63</v>
      </c>
      <c r="E128" s="13" t="s">
        <v>150</v>
      </c>
      <c r="F128" s="13" t="s">
        <v>244</v>
      </c>
      <c r="G128" s="15">
        <v>762.75709</v>
      </c>
      <c r="H128" s="53">
        <v>762.75709</v>
      </c>
      <c r="I128" s="62">
        <f t="shared" si="3"/>
        <v>100</v>
      </c>
    </row>
    <row r="129" spans="1:9" ht="31.5">
      <c r="A129" s="7" t="s">
        <v>218</v>
      </c>
      <c r="B129" s="11" t="s">
        <v>156</v>
      </c>
      <c r="C129" s="10" t="s">
        <v>104</v>
      </c>
      <c r="D129" s="10" t="s">
        <v>63</v>
      </c>
      <c r="E129" s="10" t="s">
        <v>155</v>
      </c>
      <c r="F129" s="10"/>
      <c r="G129" s="12">
        <f>G130</f>
        <v>2193.635</v>
      </c>
      <c r="H129" s="52">
        <f>H130</f>
        <v>2193.635</v>
      </c>
      <c r="I129" s="62">
        <f t="shared" si="3"/>
        <v>100</v>
      </c>
    </row>
    <row r="130" spans="1:9" ht="42">
      <c r="A130" s="7" t="s">
        <v>209</v>
      </c>
      <c r="B130" s="11" t="s">
        <v>86</v>
      </c>
      <c r="C130" s="10" t="s">
        <v>104</v>
      </c>
      <c r="D130" s="10" t="s">
        <v>63</v>
      </c>
      <c r="E130" s="10" t="s">
        <v>155</v>
      </c>
      <c r="F130" s="10" t="s">
        <v>245</v>
      </c>
      <c r="G130" s="12">
        <f>G131</f>
        <v>2193.635</v>
      </c>
      <c r="H130" s="52">
        <f>H131</f>
        <v>2193.635</v>
      </c>
      <c r="I130" s="62">
        <f t="shared" si="3"/>
        <v>100</v>
      </c>
    </row>
    <row r="131" spans="1:9" ht="33.75">
      <c r="A131" s="7" t="s">
        <v>219</v>
      </c>
      <c r="B131" s="26" t="s">
        <v>86</v>
      </c>
      <c r="C131" s="19" t="s">
        <v>104</v>
      </c>
      <c r="D131" s="19" t="s">
        <v>63</v>
      </c>
      <c r="E131" s="19" t="s">
        <v>155</v>
      </c>
      <c r="F131" s="19" t="s">
        <v>244</v>
      </c>
      <c r="G131" s="20">
        <v>2193.635</v>
      </c>
      <c r="H131" s="54">
        <v>2193.635</v>
      </c>
      <c r="I131" s="62">
        <f t="shared" si="3"/>
        <v>100</v>
      </c>
    </row>
    <row r="132" spans="1:9" ht="56.25">
      <c r="A132" s="7" t="s">
        <v>25</v>
      </c>
      <c r="B132" s="29" t="s">
        <v>321</v>
      </c>
      <c r="C132" s="10" t="s">
        <v>104</v>
      </c>
      <c r="D132" s="10" t="s">
        <v>63</v>
      </c>
      <c r="E132" s="10" t="s">
        <v>322</v>
      </c>
      <c r="F132" s="24"/>
      <c r="G132" s="12">
        <f>G133</f>
        <v>744.685</v>
      </c>
      <c r="H132" s="52">
        <f>H133</f>
        <v>744.685</v>
      </c>
      <c r="I132" s="62">
        <f t="shared" si="3"/>
        <v>100</v>
      </c>
    </row>
    <row r="133" spans="1:9" ht="42">
      <c r="A133" s="7" t="s">
        <v>35</v>
      </c>
      <c r="B133" s="11" t="s">
        <v>86</v>
      </c>
      <c r="C133" s="10" t="s">
        <v>104</v>
      </c>
      <c r="D133" s="10" t="s">
        <v>63</v>
      </c>
      <c r="E133" s="10" t="s">
        <v>322</v>
      </c>
      <c r="F133" s="10" t="s">
        <v>245</v>
      </c>
      <c r="G133" s="12">
        <f>G134</f>
        <v>744.685</v>
      </c>
      <c r="H133" s="52">
        <f>H134</f>
        <v>744.685</v>
      </c>
      <c r="I133" s="62">
        <f t="shared" si="3"/>
        <v>100</v>
      </c>
    </row>
    <row r="134" spans="1:9" ht="33.75">
      <c r="A134" s="7" t="s">
        <v>220</v>
      </c>
      <c r="B134" s="26" t="s">
        <v>86</v>
      </c>
      <c r="C134" s="24" t="s">
        <v>104</v>
      </c>
      <c r="D134" s="24" t="s">
        <v>63</v>
      </c>
      <c r="E134" s="24" t="s">
        <v>322</v>
      </c>
      <c r="F134" s="19" t="s">
        <v>244</v>
      </c>
      <c r="G134" s="21">
        <v>744.685</v>
      </c>
      <c r="H134" s="56">
        <v>744.685</v>
      </c>
      <c r="I134" s="62">
        <f t="shared" si="3"/>
        <v>100</v>
      </c>
    </row>
    <row r="135" spans="1:9" ht="73.5">
      <c r="A135" s="7" t="s">
        <v>221</v>
      </c>
      <c r="B135" s="11" t="s">
        <v>161</v>
      </c>
      <c r="C135" s="10" t="s">
        <v>104</v>
      </c>
      <c r="D135" s="10" t="s">
        <v>63</v>
      </c>
      <c r="E135" s="10" t="s">
        <v>416</v>
      </c>
      <c r="F135" s="10"/>
      <c r="G135" s="12">
        <f>G136</f>
        <v>205.04388</v>
      </c>
      <c r="H135" s="52">
        <f>H136</f>
        <v>205.04388</v>
      </c>
      <c r="I135" s="62">
        <f t="shared" si="3"/>
        <v>100</v>
      </c>
    </row>
    <row r="136" spans="1:9" ht="31.5">
      <c r="A136" s="7" t="s">
        <v>222</v>
      </c>
      <c r="B136" s="11" t="s">
        <v>42</v>
      </c>
      <c r="C136" s="10" t="s">
        <v>104</v>
      </c>
      <c r="D136" s="10" t="s">
        <v>63</v>
      </c>
      <c r="E136" s="10" t="s">
        <v>160</v>
      </c>
      <c r="F136" s="10" t="s">
        <v>41</v>
      </c>
      <c r="G136" s="12">
        <f>G137</f>
        <v>205.04388</v>
      </c>
      <c r="H136" s="52">
        <f>H137</f>
        <v>205.04388</v>
      </c>
      <c r="I136" s="62">
        <f t="shared" si="3"/>
        <v>100</v>
      </c>
    </row>
    <row r="137" spans="1:9" ht="33.75">
      <c r="A137" s="7" t="s">
        <v>223</v>
      </c>
      <c r="B137" s="26" t="s">
        <v>42</v>
      </c>
      <c r="C137" s="19" t="s">
        <v>104</v>
      </c>
      <c r="D137" s="19" t="s">
        <v>63</v>
      </c>
      <c r="E137" s="19" t="s">
        <v>160</v>
      </c>
      <c r="F137" s="19" t="s">
        <v>41</v>
      </c>
      <c r="G137" s="20">
        <v>205.04388</v>
      </c>
      <c r="H137" s="54">
        <v>205.04388</v>
      </c>
      <c r="I137" s="62">
        <f t="shared" si="3"/>
        <v>100</v>
      </c>
    </row>
    <row r="138" spans="1:9" ht="31.5">
      <c r="A138" s="7" t="s">
        <v>225</v>
      </c>
      <c r="B138" s="11" t="s">
        <v>414</v>
      </c>
      <c r="C138" s="10" t="s">
        <v>104</v>
      </c>
      <c r="D138" s="10" t="s">
        <v>63</v>
      </c>
      <c r="E138" s="10"/>
      <c r="F138" s="10"/>
      <c r="G138" s="12">
        <f>G139</f>
        <v>150</v>
      </c>
      <c r="H138" s="52">
        <f>H139</f>
        <v>150</v>
      </c>
      <c r="I138" s="62">
        <f t="shared" si="3"/>
        <v>100</v>
      </c>
    </row>
    <row r="139" spans="1:9" ht="31.5">
      <c r="A139" s="7" t="s">
        <v>227</v>
      </c>
      <c r="B139" s="11" t="s">
        <v>42</v>
      </c>
      <c r="C139" s="10" t="s">
        <v>104</v>
      </c>
      <c r="D139" s="10" t="s">
        <v>63</v>
      </c>
      <c r="E139" s="10" t="s">
        <v>415</v>
      </c>
      <c r="F139" s="10" t="s">
        <v>41</v>
      </c>
      <c r="G139" s="12">
        <f>G140</f>
        <v>150</v>
      </c>
      <c r="H139" s="52">
        <f>H140</f>
        <v>150</v>
      </c>
      <c r="I139" s="62">
        <f t="shared" si="3"/>
        <v>100</v>
      </c>
    </row>
    <row r="140" spans="1:9" ht="33.75">
      <c r="A140" s="7" t="s">
        <v>27</v>
      </c>
      <c r="B140" s="25" t="s">
        <v>42</v>
      </c>
      <c r="C140" s="24" t="s">
        <v>104</v>
      </c>
      <c r="D140" s="24" t="s">
        <v>63</v>
      </c>
      <c r="E140" s="24" t="s">
        <v>415</v>
      </c>
      <c r="F140" s="24" t="s">
        <v>41</v>
      </c>
      <c r="G140" s="21">
        <v>150</v>
      </c>
      <c r="H140" s="56">
        <v>150</v>
      </c>
      <c r="I140" s="62">
        <f t="shared" si="3"/>
        <v>100</v>
      </c>
    </row>
    <row r="141" spans="1:9" ht="12.75">
      <c r="A141" s="7" t="s">
        <v>228</v>
      </c>
      <c r="B141" s="11" t="s">
        <v>412</v>
      </c>
      <c r="C141" s="10" t="s">
        <v>262</v>
      </c>
      <c r="D141" s="10" t="s">
        <v>413</v>
      </c>
      <c r="E141" s="10"/>
      <c r="F141" s="10"/>
      <c r="G141" s="12">
        <f>G142+G145</f>
        <v>4604.094</v>
      </c>
      <c r="H141" s="52">
        <f>H142+H145</f>
        <v>54.594</v>
      </c>
      <c r="I141" s="62">
        <f aca="true" t="shared" si="4" ref="I141:I195">H141/G141*100</f>
        <v>1.1857707509881423</v>
      </c>
    </row>
    <row r="142" spans="1:9" ht="73.5">
      <c r="A142" s="7" t="s">
        <v>229</v>
      </c>
      <c r="B142" s="46" t="s">
        <v>369</v>
      </c>
      <c r="C142" s="10" t="s">
        <v>262</v>
      </c>
      <c r="D142" s="10" t="s">
        <v>63</v>
      </c>
      <c r="E142" s="10" t="s">
        <v>370</v>
      </c>
      <c r="F142" s="10"/>
      <c r="G142" s="12">
        <f>G143</f>
        <v>4549.5</v>
      </c>
      <c r="H142" s="52">
        <f>H143</f>
        <v>0</v>
      </c>
      <c r="I142" s="62">
        <f t="shared" si="4"/>
        <v>0</v>
      </c>
    </row>
    <row r="143" spans="1:9" ht="31.5">
      <c r="A143" s="7" t="s">
        <v>230</v>
      </c>
      <c r="B143" s="11" t="s">
        <v>42</v>
      </c>
      <c r="C143" s="10" t="s">
        <v>262</v>
      </c>
      <c r="D143" s="10" t="s">
        <v>63</v>
      </c>
      <c r="E143" s="10" t="s">
        <v>370</v>
      </c>
      <c r="F143" s="10" t="s">
        <v>41</v>
      </c>
      <c r="G143" s="12">
        <f>G144</f>
        <v>4549.5</v>
      </c>
      <c r="H143" s="52">
        <f>H144</f>
        <v>0</v>
      </c>
      <c r="I143" s="62">
        <f t="shared" si="4"/>
        <v>0</v>
      </c>
    </row>
    <row r="144" spans="1:9" ht="33.75">
      <c r="A144" s="7" t="s">
        <v>231</v>
      </c>
      <c r="B144" s="26" t="s">
        <v>42</v>
      </c>
      <c r="C144" s="35" t="s">
        <v>262</v>
      </c>
      <c r="D144" s="35" t="s">
        <v>63</v>
      </c>
      <c r="E144" s="35" t="s">
        <v>370</v>
      </c>
      <c r="F144" s="19" t="s">
        <v>41</v>
      </c>
      <c r="G144" s="36">
        <v>4549.5</v>
      </c>
      <c r="H144" s="57">
        <v>0</v>
      </c>
      <c r="I144" s="62">
        <f t="shared" si="4"/>
        <v>0</v>
      </c>
    </row>
    <row r="145" spans="1:9" ht="31.5">
      <c r="A145" s="7" t="s">
        <v>232</v>
      </c>
      <c r="B145" s="11" t="s">
        <v>410</v>
      </c>
      <c r="C145" s="31" t="s">
        <v>262</v>
      </c>
      <c r="D145" s="31" t="s">
        <v>63</v>
      </c>
      <c r="E145" s="10" t="s">
        <v>411</v>
      </c>
      <c r="F145" s="10"/>
      <c r="G145" s="12">
        <f>G146</f>
        <v>54.594</v>
      </c>
      <c r="H145" s="52">
        <f>H146</f>
        <v>54.594</v>
      </c>
      <c r="I145" s="62">
        <f t="shared" si="4"/>
        <v>100</v>
      </c>
    </row>
    <row r="146" spans="1:9" ht="31.5">
      <c r="A146" s="7" t="s">
        <v>233</v>
      </c>
      <c r="B146" s="11" t="s">
        <v>42</v>
      </c>
      <c r="C146" s="31" t="s">
        <v>262</v>
      </c>
      <c r="D146" s="31" t="s">
        <v>63</v>
      </c>
      <c r="E146" s="10" t="s">
        <v>411</v>
      </c>
      <c r="F146" s="10" t="s">
        <v>41</v>
      </c>
      <c r="G146" s="12">
        <f>G147</f>
        <v>54.594</v>
      </c>
      <c r="H146" s="52">
        <f>H147</f>
        <v>54.594</v>
      </c>
      <c r="I146" s="62">
        <f t="shared" si="4"/>
        <v>100</v>
      </c>
    </row>
    <row r="147" spans="1:9" ht="33.75">
      <c r="A147" s="7" t="s">
        <v>234</v>
      </c>
      <c r="B147" s="26" t="s">
        <v>42</v>
      </c>
      <c r="C147" s="35" t="s">
        <v>262</v>
      </c>
      <c r="D147" s="35" t="s">
        <v>63</v>
      </c>
      <c r="E147" s="35" t="s">
        <v>411</v>
      </c>
      <c r="F147" s="19" t="s">
        <v>41</v>
      </c>
      <c r="G147" s="21">
        <v>54.594</v>
      </c>
      <c r="H147" s="56">
        <v>54.594</v>
      </c>
      <c r="I147" s="62">
        <f t="shared" si="4"/>
        <v>100</v>
      </c>
    </row>
    <row r="148" spans="1:9" ht="12.75">
      <c r="A148" s="7" t="s">
        <v>235</v>
      </c>
      <c r="B148" s="11" t="s">
        <v>166</v>
      </c>
      <c r="C148" s="10" t="s">
        <v>165</v>
      </c>
      <c r="D148" s="10"/>
      <c r="E148" s="10"/>
      <c r="F148" s="10"/>
      <c r="G148" s="12">
        <f>G149</f>
        <v>446.09800000000007</v>
      </c>
      <c r="H148" s="52">
        <f>H149</f>
        <v>446.09800000000007</v>
      </c>
      <c r="I148" s="62">
        <f t="shared" si="4"/>
        <v>100</v>
      </c>
    </row>
    <row r="149" spans="1:9" ht="12.75">
      <c r="A149" s="7" t="s">
        <v>237</v>
      </c>
      <c r="B149" s="11" t="s">
        <v>168</v>
      </c>
      <c r="C149" s="10" t="s">
        <v>165</v>
      </c>
      <c r="D149" s="10" t="s">
        <v>165</v>
      </c>
      <c r="E149" s="10"/>
      <c r="F149" s="10"/>
      <c r="G149" s="12">
        <f>G153+G158+G161+G164+G156+G150</f>
        <v>446.09800000000007</v>
      </c>
      <c r="H149" s="52">
        <f>H153+H158+H161+H164+H156+H150</f>
        <v>446.09800000000007</v>
      </c>
      <c r="I149" s="62">
        <f t="shared" si="4"/>
        <v>100</v>
      </c>
    </row>
    <row r="150" spans="1:9" ht="31.5">
      <c r="A150" s="7" t="s">
        <v>240</v>
      </c>
      <c r="B150" s="11" t="s">
        <v>364</v>
      </c>
      <c r="C150" s="10" t="s">
        <v>165</v>
      </c>
      <c r="D150" s="10" t="s">
        <v>165</v>
      </c>
      <c r="E150" s="24" t="s">
        <v>363</v>
      </c>
      <c r="F150" s="10"/>
      <c r="G150" s="12">
        <f>G151</f>
        <v>97.297</v>
      </c>
      <c r="H150" s="52">
        <f>H151</f>
        <v>97.297</v>
      </c>
      <c r="I150" s="62">
        <f t="shared" si="4"/>
        <v>100</v>
      </c>
    </row>
    <row r="151" spans="1:9" ht="31.5">
      <c r="A151" s="7" t="s">
        <v>241</v>
      </c>
      <c r="B151" s="11" t="s">
        <v>42</v>
      </c>
      <c r="C151" s="10" t="s">
        <v>165</v>
      </c>
      <c r="D151" s="10" t="s">
        <v>165</v>
      </c>
      <c r="E151" s="24" t="s">
        <v>363</v>
      </c>
      <c r="F151" s="10" t="s">
        <v>41</v>
      </c>
      <c r="G151" s="12">
        <f>G152</f>
        <v>97.297</v>
      </c>
      <c r="H151" s="52">
        <f>H152</f>
        <v>97.297</v>
      </c>
      <c r="I151" s="62">
        <f t="shared" si="4"/>
        <v>100</v>
      </c>
    </row>
    <row r="152" spans="1:9" ht="33.75">
      <c r="A152" s="7" t="s">
        <v>242</v>
      </c>
      <c r="B152" s="26" t="s">
        <v>42</v>
      </c>
      <c r="C152" s="19" t="s">
        <v>165</v>
      </c>
      <c r="D152" s="19" t="s">
        <v>165</v>
      </c>
      <c r="E152" s="24" t="s">
        <v>363</v>
      </c>
      <c r="F152" s="13" t="s">
        <v>41</v>
      </c>
      <c r="G152" s="21">
        <v>97.297</v>
      </c>
      <c r="H152" s="56">
        <v>97.297</v>
      </c>
      <c r="I152" s="62">
        <f t="shared" si="4"/>
        <v>100</v>
      </c>
    </row>
    <row r="153" spans="1:9" ht="31.5">
      <c r="A153" s="7" t="s">
        <v>267</v>
      </c>
      <c r="B153" s="11" t="s">
        <v>171</v>
      </c>
      <c r="C153" s="10" t="s">
        <v>165</v>
      </c>
      <c r="D153" s="10" t="s">
        <v>165</v>
      </c>
      <c r="E153" s="10" t="s">
        <v>170</v>
      </c>
      <c r="F153" s="10"/>
      <c r="G153" s="12">
        <f>G154</f>
        <v>54.8</v>
      </c>
      <c r="H153" s="52">
        <f>H154</f>
        <v>54.8</v>
      </c>
      <c r="I153" s="62">
        <f t="shared" si="4"/>
        <v>100</v>
      </c>
    </row>
    <row r="154" spans="1:9" ht="31.5">
      <c r="A154" s="7" t="s">
        <v>268</v>
      </c>
      <c r="B154" s="11" t="s">
        <v>42</v>
      </c>
      <c r="C154" s="10" t="s">
        <v>165</v>
      </c>
      <c r="D154" s="10" t="s">
        <v>165</v>
      </c>
      <c r="E154" s="10" t="s">
        <v>170</v>
      </c>
      <c r="F154" s="10" t="s">
        <v>41</v>
      </c>
      <c r="G154" s="12">
        <f>G155</f>
        <v>54.8</v>
      </c>
      <c r="H154" s="52">
        <f>H155</f>
        <v>54.8</v>
      </c>
      <c r="I154" s="62">
        <f t="shared" si="4"/>
        <v>100</v>
      </c>
    </row>
    <row r="155" spans="1:9" ht="33.75">
      <c r="A155" s="7" t="s">
        <v>269</v>
      </c>
      <c r="B155" s="26" t="s">
        <v>42</v>
      </c>
      <c r="C155" s="19" t="s">
        <v>165</v>
      </c>
      <c r="D155" s="19" t="s">
        <v>165</v>
      </c>
      <c r="E155" s="19" t="s">
        <v>170</v>
      </c>
      <c r="F155" s="19" t="s">
        <v>41</v>
      </c>
      <c r="G155" s="20">
        <v>54.8</v>
      </c>
      <c r="H155" s="54">
        <v>54.8</v>
      </c>
      <c r="I155" s="62">
        <f t="shared" si="4"/>
        <v>100</v>
      </c>
    </row>
    <row r="156" spans="1:9" ht="45">
      <c r="A156" s="7" t="s">
        <v>270</v>
      </c>
      <c r="B156" s="29" t="s">
        <v>287</v>
      </c>
      <c r="C156" s="28" t="s">
        <v>165</v>
      </c>
      <c r="D156" s="28" t="s">
        <v>165</v>
      </c>
      <c r="E156" s="28" t="s">
        <v>189</v>
      </c>
      <c r="F156" s="28" t="s">
        <v>41</v>
      </c>
      <c r="G156" s="22">
        <v>5.48</v>
      </c>
      <c r="H156" s="55">
        <v>5.48</v>
      </c>
      <c r="I156" s="62">
        <f t="shared" si="4"/>
        <v>100</v>
      </c>
    </row>
    <row r="157" spans="1:9" ht="33.75">
      <c r="A157" s="7" t="s">
        <v>271</v>
      </c>
      <c r="B157" s="26" t="s">
        <v>42</v>
      </c>
      <c r="C157" s="19" t="s">
        <v>165</v>
      </c>
      <c r="D157" s="19" t="s">
        <v>165</v>
      </c>
      <c r="E157" s="24" t="s">
        <v>189</v>
      </c>
      <c r="F157" s="24" t="s">
        <v>41</v>
      </c>
      <c r="G157" s="21">
        <v>5.48</v>
      </c>
      <c r="H157" s="56">
        <v>5.48</v>
      </c>
      <c r="I157" s="62">
        <f t="shared" si="4"/>
        <v>100</v>
      </c>
    </row>
    <row r="158" spans="1:9" ht="35.25" customHeight="1">
      <c r="A158" s="7" t="s">
        <v>272</v>
      </c>
      <c r="B158" s="11" t="s">
        <v>408</v>
      </c>
      <c r="C158" s="10" t="s">
        <v>165</v>
      </c>
      <c r="D158" s="10" t="s">
        <v>165</v>
      </c>
      <c r="E158" s="32" t="s">
        <v>175</v>
      </c>
      <c r="F158" s="32"/>
      <c r="G158" s="33">
        <f>G159</f>
        <v>1.5</v>
      </c>
      <c r="H158" s="59">
        <f>H159</f>
        <v>1.5</v>
      </c>
      <c r="I158" s="62">
        <f t="shared" si="4"/>
        <v>100</v>
      </c>
    </row>
    <row r="159" spans="1:9" ht="31.5">
      <c r="A159" s="7" t="s">
        <v>273</v>
      </c>
      <c r="B159" s="11" t="s">
        <v>42</v>
      </c>
      <c r="C159" s="10" t="s">
        <v>165</v>
      </c>
      <c r="D159" s="10" t="s">
        <v>165</v>
      </c>
      <c r="E159" s="10" t="s">
        <v>409</v>
      </c>
      <c r="F159" s="10" t="s">
        <v>41</v>
      </c>
      <c r="G159" s="12">
        <f>G160</f>
        <v>1.5</v>
      </c>
      <c r="H159" s="52">
        <f>H160</f>
        <v>1.5</v>
      </c>
      <c r="I159" s="62">
        <f t="shared" si="4"/>
        <v>100</v>
      </c>
    </row>
    <row r="160" spans="1:9" ht="33.75">
      <c r="A160" s="7" t="s">
        <v>274</v>
      </c>
      <c r="B160" s="14" t="s">
        <v>42</v>
      </c>
      <c r="C160" s="13" t="s">
        <v>165</v>
      </c>
      <c r="D160" s="13" t="s">
        <v>165</v>
      </c>
      <c r="E160" s="13" t="s">
        <v>409</v>
      </c>
      <c r="F160" s="13" t="s">
        <v>41</v>
      </c>
      <c r="G160" s="15">
        <v>1.5</v>
      </c>
      <c r="H160" s="53">
        <v>1.5</v>
      </c>
      <c r="I160" s="62">
        <f t="shared" si="4"/>
        <v>100</v>
      </c>
    </row>
    <row r="161" spans="1:9" ht="84">
      <c r="A161" s="7" t="s">
        <v>275</v>
      </c>
      <c r="B161" s="16" t="s">
        <v>180</v>
      </c>
      <c r="C161" s="10" t="s">
        <v>165</v>
      </c>
      <c r="D161" s="10" t="s">
        <v>165</v>
      </c>
      <c r="E161" s="10" t="s">
        <v>179</v>
      </c>
      <c r="F161" s="10"/>
      <c r="G161" s="12">
        <f>G162</f>
        <v>5</v>
      </c>
      <c r="H161" s="52">
        <f>H162</f>
        <v>5</v>
      </c>
      <c r="I161" s="62">
        <f t="shared" si="4"/>
        <v>100</v>
      </c>
    </row>
    <row r="162" spans="1:9" ht="31.5">
      <c r="A162" s="7" t="s">
        <v>276</v>
      </c>
      <c r="B162" s="11" t="s">
        <v>42</v>
      </c>
      <c r="C162" s="10" t="s">
        <v>165</v>
      </c>
      <c r="D162" s="10" t="s">
        <v>165</v>
      </c>
      <c r="E162" s="10" t="s">
        <v>179</v>
      </c>
      <c r="F162" s="10" t="s">
        <v>41</v>
      </c>
      <c r="G162" s="12">
        <f>G163</f>
        <v>5</v>
      </c>
      <c r="H162" s="52">
        <f>H163</f>
        <v>5</v>
      </c>
      <c r="I162" s="62">
        <f t="shared" si="4"/>
        <v>100</v>
      </c>
    </row>
    <row r="163" spans="1:9" ht="33.75">
      <c r="A163" s="7" t="s">
        <v>277</v>
      </c>
      <c r="B163" s="14" t="s">
        <v>42</v>
      </c>
      <c r="C163" s="13" t="s">
        <v>165</v>
      </c>
      <c r="D163" s="13" t="s">
        <v>165</v>
      </c>
      <c r="E163" s="13" t="s">
        <v>179</v>
      </c>
      <c r="F163" s="13" t="s">
        <v>41</v>
      </c>
      <c r="G163" s="15">
        <v>5</v>
      </c>
      <c r="H163" s="53">
        <v>5</v>
      </c>
      <c r="I163" s="62">
        <f t="shared" si="4"/>
        <v>100</v>
      </c>
    </row>
    <row r="164" spans="1:9" ht="21">
      <c r="A164" s="7" t="s">
        <v>278</v>
      </c>
      <c r="B164" s="11" t="s">
        <v>185</v>
      </c>
      <c r="C164" s="10" t="s">
        <v>165</v>
      </c>
      <c r="D164" s="10" t="s">
        <v>165</v>
      </c>
      <c r="E164" s="10" t="s">
        <v>184</v>
      </c>
      <c r="F164" s="10"/>
      <c r="G164" s="12">
        <f>G165</f>
        <v>282.021</v>
      </c>
      <c r="H164" s="52">
        <f>H165</f>
        <v>282.021</v>
      </c>
      <c r="I164" s="62">
        <f t="shared" si="4"/>
        <v>100</v>
      </c>
    </row>
    <row r="165" spans="1:9" ht="31.5">
      <c r="A165" s="7" t="s">
        <v>279</v>
      </c>
      <c r="B165" s="11" t="s">
        <v>42</v>
      </c>
      <c r="C165" s="10" t="s">
        <v>165</v>
      </c>
      <c r="D165" s="10" t="s">
        <v>165</v>
      </c>
      <c r="E165" s="10" t="s">
        <v>184</v>
      </c>
      <c r="F165" s="10" t="s">
        <v>41</v>
      </c>
      <c r="G165" s="12">
        <f>G166</f>
        <v>282.021</v>
      </c>
      <c r="H165" s="52">
        <f>H166</f>
        <v>282.021</v>
      </c>
      <c r="I165" s="62">
        <f t="shared" si="4"/>
        <v>100</v>
      </c>
    </row>
    <row r="166" spans="1:9" ht="33.75">
      <c r="A166" s="7" t="s">
        <v>280</v>
      </c>
      <c r="B166" s="14" t="s">
        <v>42</v>
      </c>
      <c r="C166" s="13" t="s">
        <v>165</v>
      </c>
      <c r="D166" s="13" t="s">
        <v>165</v>
      </c>
      <c r="E166" s="13" t="s">
        <v>184</v>
      </c>
      <c r="F166" s="13" t="s">
        <v>41</v>
      </c>
      <c r="G166" s="15">
        <v>282.021</v>
      </c>
      <c r="H166" s="53">
        <v>282.021</v>
      </c>
      <c r="I166" s="62">
        <f t="shared" si="4"/>
        <v>100</v>
      </c>
    </row>
    <row r="167" spans="1:9" ht="12.75">
      <c r="A167" s="7" t="s">
        <v>281</v>
      </c>
      <c r="B167" s="11" t="s">
        <v>194</v>
      </c>
      <c r="C167" s="10" t="s">
        <v>79</v>
      </c>
      <c r="D167" s="10"/>
      <c r="E167" s="10"/>
      <c r="F167" s="10"/>
      <c r="G167" s="12">
        <f>G168</f>
        <v>9788.22783</v>
      </c>
      <c r="H167" s="52">
        <f>H168</f>
        <v>9788.22787</v>
      </c>
      <c r="I167" s="62">
        <f t="shared" si="4"/>
        <v>100.00000040865416</v>
      </c>
    </row>
    <row r="168" spans="1:9" ht="12.75">
      <c r="A168" s="7" t="s">
        <v>282</v>
      </c>
      <c r="B168" s="11" t="s">
        <v>196</v>
      </c>
      <c r="C168" s="10" t="s">
        <v>79</v>
      </c>
      <c r="D168" s="10" t="s">
        <v>19</v>
      </c>
      <c r="E168" s="10"/>
      <c r="F168" s="10"/>
      <c r="G168" s="12">
        <f>G169+G196</f>
        <v>9788.22783</v>
      </c>
      <c r="H168" s="52">
        <f>H169+H196</f>
        <v>9788.22787</v>
      </c>
      <c r="I168" s="62">
        <f t="shared" si="4"/>
        <v>100.00000040865416</v>
      </c>
    </row>
    <row r="169" spans="1:9" ht="105">
      <c r="A169" s="7" t="s">
        <v>283</v>
      </c>
      <c r="B169" s="16" t="s">
        <v>199</v>
      </c>
      <c r="C169" s="10" t="s">
        <v>79</v>
      </c>
      <c r="D169" s="10" t="s">
        <v>19</v>
      </c>
      <c r="E169" s="10" t="s">
        <v>198</v>
      </c>
      <c r="F169" s="10"/>
      <c r="G169" s="12">
        <f>G170+G172+G174+G176+G183+G194+G178+G191</f>
        <v>3494.43473</v>
      </c>
      <c r="H169" s="52">
        <f>H170+H172+H174+H176+H183+H194+H178+H191</f>
        <v>3494.43477</v>
      </c>
      <c r="I169" s="62">
        <f t="shared" si="4"/>
        <v>100.00000114467727</v>
      </c>
    </row>
    <row r="170" spans="1:9" ht="31.5">
      <c r="A170" s="7" t="s">
        <v>284</v>
      </c>
      <c r="B170" s="11" t="s">
        <v>202</v>
      </c>
      <c r="C170" s="10" t="s">
        <v>79</v>
      </c>
      <c r="D170" s="10" t="s">
        <v>19</v>
      </c>
      <c r="E170" s="10" t="s">
        <v>198</v>
      </c>
      <c r="F170" s="10" t="s">
        <v>201</v>
      </c>
      <c r="G170" s="12">
        <f>G171</f>
        <v>1284.34898</v>
      </c>
      <c r="H170" s="52">
        <f>H171</f>
        <v>1284.34898</v>
      </c>
      <c r="I170" s="62">
        <f t="shared" si="4"/>
        <v>100</v>
      </c>
    </row>
    <row r="171" spans="1:9" ht="22.5">
      <c r="A171" s="7" t="s">
        <v>285</v>
      </c>
      <c r="B171" s="14" t="s">
        <v>202</v>
      </c>
      <c r="C171" s="13" t="s">
        <v>79</v>
      </c>
      <c r="D171" s="13" t="s">
        <v>19</v>
      </c>
      <c r="E171" s="13" t="s">
        <v>198</v>
      </c>
      <c r="F171" s="13" t="s">
        <v>201</v>
      </c>
      <c r="G171" s="41">
        <v>1284.34898</v>
      </c>
      <c r="H171" s="41">
        <v>1284.34898</v>
      </c>
      <c r="I171" s="62">
        <f t="shared" si="4"/>
        <v>100</v>
      </c>
    </row>
    <row r="172" spans="1:9" ht="31.5">
      <c r="A172" s="7" t="s">
        <v>286</v>
      </c>
      <c r="B172" s="11" t="s">
        <v>206</v>
      </c>
      <c r="C172" s="10" t="s">
        <v>79</v>
      </c>
      <c r="D172" s="10" t="s">
        <v>19</v>
      </c>
      <c r="E172" s="10" t="s">
        <v>198</v>
      </c>
      <c r="F172" s="10" t="s">
        <v>205</v>
      </c>
      <c r="G172" s="12">
        <f>G173</f>
        <v>65.29765</v>
      </c>
      <c r="H172" s="52">
        <f>H173</f>
        <v>65.29765</v>
      </c>
      <c r="I172" s="62">
        <f t="shared" si="4"/>
        <v>100</v>
      </c>
    </row>
    <row r="173" spans="1:9" ht="22.5">
      <c r="A173" s="7" t="s">
        <v>288</v>
      </c>
      <c r="B173" s="14" t="s">
        <v>206</v>
      </c>
      <c r="C173" s="13" t="s">
        <v>79</v>
      </c>
      <c r="D173" s="13" t="s">
        <v>19</v>
      </c>
      <c r="E173" s="13" t="s">
        <v>198</v>
      </c>
      <c r="F173" s="13" t="s">
        <v>205</v>
      </c>
      <c r="G173" s="41">
        <v>65.29765</v>
      </c>
      <c r="H173" s="41">
        <v>65.29765</v>
      </c>
      <c r="I173" s="62">
        <f t="shared" si="4"/>
        <v>100</v>
      </c>
    </row>
    <row r="174" spans="1:9" ht="42">
      <c r="A174" s="7" t="s">
        <v>289</v>
      </c>
      <c r="B174" s="11" t="s">
        <v>210</v>
      </c>
      <c r="C174" s="10" t="s">
        <v>79</v>
      </c>
      <c r="D174" s="10" t="s">
        <v>19</v>
      </c>
      <c r="E174" s="10" t="s">
        <v>198</v>
      </c>
      <c r="F174" s="10" t="s">
        <v>209</v>
      </c>
      <c r="G174" s="12">
        <f>G175</f>
        <v>387.426</v>
      </c>
      <c r="H174" s="52">
        <f>H175</f>
        <v>387.42604</v>
      </c>
      <c r="I174" s="62">
        <f t="shared" si="4"/>
        <v>100.0000103245523</v>
      </c>
    </row>
    <row r="175" spans="1:9" ht="45">
      <c r="A175" s="7" t="s">
        <v>293</v>
      </c>
      <c r="B175" s="14" t="s">
        <v>210</v>
      </c>
      <c r="C175" s="13" t="s">
        <v>79</v>
      </c>
      <c r="D175" s="13" t="s">
        <v>19</v>
      </c>
      <c r="E175" s="13" t="s">
        <v>198</v>
      </c>
      <c r="F175" s="13" t="s">
        <v>209</v>
      </c>
      <c r="G175" s="41">
        <v>387.426</v>
      </c>
      <c r="H175" s="41">
        <v>387.42604</v>
      </c>
      <c r="I175" s="62">
        <f t="shared" si="4"/>
        <v>100.0000103245523</v>
      </c>
    </row>
    <row r="176" spans="1:9" ht="31.5">
      <c r="A176" s="7" t="s">
        <v>294</v>
      </c>
      <c r="B176" s="11" t="s">
        <v>42</v>
      </c>
      <c r="C176" s="10" t="s">
        <v>79</v>
      </c>
      <c r="D176" s="10" t="s">
        <v>19</v>
      </c>
      <c r="E176" s="10" t="s">
        <v>198</v>
      </c>
      <c r="F176" s="10" t="s">
        <v>41</v>
      </c>
      <c r="G176" s="12">
        <f>G177</f>
        <v>526.21766</v>
      </c>
      <c r="H176" s="52">
        <f>H177</f>
        <v>526.21766</v>
      </c>
      <c r="I176" s="62">
        <f t="shared" si="4"/>
        <v>100</v>
      </c>
    </row>
    <row r="177" spans="1:9" ht="33.75">
      <c r="A177" s="7" t="s">
        <v>295</v>
      </c>
      <c r="B177" s="26" t="s">
        <v>42</v>
      </c>
      <c r="C177" s="19" t="s">
        <v>79</v>
      </c>
      <c r="D177" s="19" t="s">
        <v>19</v>
      </c>
      <c r="E177" s="19" t="s">
        <v>198</v>
      </c>
      <c r="F177" s="19" t="s">
        <v>41</v>
      </c>
      <c r="G177" s="41">
        <v>526.21766</v>
      </c>
      <c r="H177" s="41">
        <v>526.21766</v>
      </c>
      <c r="I177" s="62">
        <f t="shared" si="4"/>
        <v>100</v>
      </c>
    </row>
    <row r="178" spans="1:9" ht="56.25">
      <c r="A178" s="7" t="s">
        <v>296</v>
      </c>
      <c r="B178" s="29" t="s">
        <v>321</v>
      </c>
      <c r="C178" s="10" t="s">
        <v>79</v>
      </c>
      <c r="D178" s="10" t="s">
        <v>19</v>
      </c>
      <c r="E178" s="10" t="s">
        <v>330</v>
      </c>
      <c r="F178" s="24"/>
      <c r="G178" s="22">
        <f>G180+G182</f>
        <v>56</v>
      </c>
      <c r="H178" s="55">
        <f>H180+H182</f>
        <v>56</v>
      </c>
      <c r="I178" s="62">
        <f t="shared" si="4"/>
        <v>100</v>
      </c>
    </row>
    <row r="179" spans="1:9" ht="31.5">
      <c r="A179" s="7" t="s">
        <v>297</v>
      </c>
      <c r="B179" s="11" t="s">
        <v>202</v>
      </c>
      <c r="C179" s="10" t="s">
        <v>79</v>
      </c>
      <c r="D179" s="10" t="s">
        <v>19</v>
      </c>
      <c r="E179" s="10" t="s">
        <v>330</v>
      </c>
      <c r="F179" s="10" t="s">
        <v>201</v>
      </c>
      <c r="G179" s="22">
        <f>G180</f>
        <v>43.011</v>
      </c>
      <c r="H179" s="55">
        <f>H180</f>
        <v>43.011</v>
      </c>
      <c r="I179" s="62">
        <f t="shared" si="4"/>
        <v>100</v>
      </c>
    </row>
    <row r="180" spans="1:9" ht="22.5">
      <c r="A180" s="7" t="s">
        <v>300</v>
      </c>
      <c r="B180" s="25" t="s">
        <v>202</v>
      </c>
      <c r="C180" s="24" t="s">
        <v>79</v>
      </c>
      <c r="D180" s="24" t="s">
        <v>19</v>
      </c>
      <c r="E180" s="10" t="s">
        <v>330</v>
      </c>
      <c r="F180" s="24" t="s">
        <v>201</v>
      </c>
      <c r="G180" s="21">
        <v>43.011</v>
      </c>
      <c r="H180" s="56">
        <v>43.011</v>
      </c>
      <c r="I180" s="62">
        <f t="shared" si="4"/>
        <v>100</v>
      </c>
    </row>
    <row r="181" spans="1:9" ht="42">
      <c r="A181" s="7" t="s">
        <v>301</v>
      </c>
      <c r="B181" s="11" t="s">
        <v>210</v>
      </c>
      <c r="C181" s="10" t="s">
        <v>79</v>
      </c>
      <c r="D181" s="10" t="s">
        <v>19</v>
      </c>
      <c r="E181" s="10" t="s">
        <v>330</v>
      </c>
      <c r="F181" s="10" t="s">
        <v>209</v>
      </c>
      <c r="G181" s="22">
        <f>G182</f>
        <v>12.989</v>
      </c>
      <c r="H181" s="55">
        <f>H182</f>
        <v>12.989</v>
      </c>
      <c r="I181" s="62">
        <f t="shared" si="4"/>
        <v>100</v>
      </c>
    </row>
    <row r="182" spans="1:9" ht="45">
      <c r="A182" s="7" t="s">
        <v>305</v>
      </c>
      <c r="B182" s="25" t="s">
        <v>210</v>
      </c>
      <c r="C182" s="24" t="s">
        <v>79</v>
      </c>
      <c r="D182" s="24" t="s">
        <v>19</v>
      </c>
      <c r="E182" s="10" t="s">
        <v>330</v>
      </c>
      <c r="F182" s="24" t="s">
        <v>209</v>
      </c>
      <c r="G182" s="21">
        <v>12.989</v>
      </c>
      <c r="H182" s="56">
        <v>12.989</v>
      </c>
      <c r="I182" s="62">
        <f t="shared" si="4"/>
        <v>100</v>
      </c>
    </row>
    <row r="183" spans="1:9" ht="56.25">
      <c r="A183" s="7" t="s">
        <v>306</v>
      </c>
      <c r="B183" s="29" t="s">
        <v>303</v>
      </c>
      <c r="C183" s="28" t="s">
        <v>79</v>
      </c>
      <c r="D183" s="28" t="s">
        <v>19</v>
      </c>
      <c r="E183" s="28"/>
      <c r="F183" s="28"/>
      <c r="G183" s="22">
        <f>G184+G186+G188</f>
        <v>117.038</v>
      </c>
      <c r="H183" s="55">
        <f>H184+H186+H188</f>
        <v>117.038</v>
      </c>
      <c r="I183" s="62">
        <f t="shared" si="4"/>
        <v>100</v>
      </c>
    </row>
    <row r="184" spans="1:9" ht="31.5">
      <c r="A184" s="7" t="s">
        <v>307</v>
      </c>
      <c r="B184" s="11" t="s">
        <v>202</v>
      </c>
      <c r="C184" s="10" t="s">
        <v>79</v>
      </c>
      <c r="D184" s="10" t="s">
        <v>19</v>
      </c>
      <c r="E184" s="10" t="s">
        <v>304</v>
      </c>
      <c r="F184" s="10" t="s">
        <v>201</v>
      </c>
      <c r="G184" s="43">
        <f>G185</f>
        <v>67.41873</v>
      </c>
      <c r="H184" s="43">
        <f>H185</f>
        <v>67.41873</v>
      </c>
      <c r="I184" s="62">
        <f t="shared" si="4"/>
        <v>100</v>
      </c>
    </row>
    <row r="185" spans="1:9" ht="22.5">
      <c r="A185" s="7" t="s">
        <v>308</v>
      </c>
      <c r="B185" s="14" t="s">
        <v>202</v>
      </c>
      <c r="C185" s="13" t="s">
        <v>79</v>
      </c>
      <c r="D185" s="13" t="s">
        <v>19</v>
      </c>
      <c r="E185" s="10" t="s">
        <v>304</v>
      </c>
      <c r="F185" s="13" t="s">
        <v>201</v>
      </c>
      <c r="G185" s="41">
        <v>67.41873</v>
      </c>
      <c r="H185" s="41">
        <v>67.41873</v>
      </c>
      <c r="I185" s="62">
        <f t="shared" si="4"/>
        <v>100</v>
      </c>
    </row>
    <row r="186" spans="1:9" ht="42">
      <c r="A186" s="7" t="s">
        <v>309</v>
      </c>
      <c r="B186" s="11" t="s">
        <v>210</v>
      </c>
      <c r="C186" s="10" t="s">
        <v>79</v>
      </c>
      <c r="D186" s="10" t="s">
        <v>19</v>
      </c>
      <c r="E186" s="10" t="s">
        <v>304</v>
      </c>
      <c r="F186" s="10" t="s">
        <v>209</v>
      </c>
      <c r="G186" s="43">
        <f>G187</f>
        <v>20.35977</v>
      </c>
      <c r="H186" s="43">
        <f>H187</f>
        <v>20.35977</v>
      </c>
      <c r="I186" s="62">
        <f t="shared" si="4"/>
        <v>100</v>
      </c>
    </row>
    <row r="187" spans="1:9" ht="45">
      <c r="A187" s="7" t="s">
        <v>310</v>
      </c>
      <c r="B187" s="26" t="s">
        <v>210</v>
      </c>
      <c r="C187" s="19" t="s">
        <v>79</v>
      </c>
      <c r="D187" s="19" t="s">
        <v>19</v>
      </c>
      <c r="E187" s="31" t="s">
        <v>304</v>
      </c>
      <c r="F187" s="19" t="s">
        <v>209</v>
      </c>
      <c r="G187" s="44">
        <v>20.35977</v>
      </c>
      <c r="H187" s="44">
        <v>20.35977</v>
      </c>
      <c r="I187" s="62">
        <f t="shared" si="4"/>
        <v>100</v>
      </c>
    </row>
    <row r="188" spans="1:9" ht="17.25" customHeight="1">
      <c r="A188" s="7" t="s">
        <v>311</v>
      </c>
      <c r="B188" s="11" t="s">
        <v>366</v>
      </c>
      <c r="C188" s="10" t="s">
        <v>79</v>
      </c>
      <c r="D188" s="10" t="s">
        <v>19</v>
      </c>
      <c r="E188" s="10" t="s">
        <v>304</v>
      </c>
      <c r="F188" s="10" t="s">
        <v>365</v>
      </c>
      <c r="G188" s="45">
        <f>G189</f>
        <v>29.2595</v>
      </c>
      <c r="H188" s="45">
        <f>H189</f>
        <v>29.2595</v>
      </c>
      <c r="I188" s="62">
        <f t="shared" si="4"/>
        <v>100</v>
      </c>
    </row>
    <row r="189" spans="1:9" ht="12.75">
      <c r="A189" s="7" t="s">
        <v>312</v>
      </c>
      <c r="B189" s="11" t="s">
        <v>266</v>
      </c>
      <c r="C189" s="10" t="s">
        <v>79</v>
      </c>
      <c r="D189" s="10" t="s">
        <v>19</v>
      </c>
      <c r="E189" s="31" t="s">
        <v>304</v>
      </c>
      <c r="F189" s="10" t="s">
        <v>264</v>
      </c>
      <c r="G189" s="45">
        <f>G190</f>
        <v>29.2595</v>
      </c>
      <c r="H189" s="45">
        <f>H190</f>
        <v>29.2595</v>
      </c>
      <c r="I189" s="62">
        <f t="shared" si="4"/>
        <v>100</v>
      </c>
    </row>
    <row r="190" spans="1:9" ht="12.75">
      <c r="A190" s="7" t="s">
        <v>313</v>
      </c>
      <c r="B190" s="11" t="s">
        <v>266</v>
      </c>
      <c r="C190" s="10" t="s">
        <v>79</v>
      </c>
      <c r="D190" s="10" t="s">
        <v>19</v>
      </c>
      <c r="E190" s="31" t="s">
        <v>304</v>
      </c>
      <c r="F190" s="24" t="s">
        <v>264</v>
      </c>
      <c r="G190" s="41">
        <v>29.2595</v>
      </c>
      <c r="H190" s="41">
        <v>29.2595</v>
      </c>
      <c r="I190" s="62">
        <f t="shared" si="4"/>
        <v>100</v>
      </c>
    </row>
    <row r="191" spans="1:9" ht="16.5" customHeight="1">
      <c r="A191" s="7" t="s">
        <v>314</v>
      </c>
      <c r="B191" s="11" t="s">
        <v>366</v>
      </c>
      <c r="C191" s="10" t="s">
        <v>79</v>
      </c>
      <c r="D191" s="10" t="s">
        <v>19</v>
      </c>
      <c r="E191" s="10" t="s">
        <v>198</v>
      </c>
      <c r="F191" s="10" t="s">
        <v>365</v>
      </c>
      <c r="G191" s="12">
        <f>G192</f>
        <v>1057.40634</v>
      </c>
      <c r="H191" s="52">
        <f>H192</f>
        <v>1057.40634</v>
      </c>
      <c r="I191" s="62">
        <f t="shared" si="4"/>
        <v>100</v>
      </c>
    </row>
    <row r="192" spans="1:9" ht="12.75">
      <c r="A192" s="7" t="s">
        <v>315</v>
      </c>
      <c r="B192" s="11" t="s">
        <v>266</v>
      </c>
      <c r="C192" s="10" t="s">
        <v>79</v>
      </c>
      <c r="D192" s="10" t="s">
        <v>19</v>
      </c>
      <c r="E192" s="10" t="s">
        <v>198</v>
      </c>
      <c r="F192" s="10" t="s">
        <v>264</v>
      </c>
      <c r="G192" s="12">
        <f>G193</f>
        <v>1057.40634</v>
      </c>
      <c r="H192" s="52">
        <f>H193</f>
        <v>1057.40634</v>
      </c>
      <c r="I192" s="62">
        <f t="shared" si="4"/>
        <v>100</v>
      </c>
    </row>
    <row r="193" spans="1:9" ht="12.75">
      <c r="A193" s="7" t="s">
        <v>316</v>
      </c>
      <c r="B193" s="48" t="s">
        <v>266</v>
      </c>
      <c r="C193" s="19" t="s">
        <v>79</v>
      </c>
      <c r="D193" s="19" t="s">
        <v>19</v>
      </c>
      <c r="E193" s="19" t="s">
        <v>198</v>
      </c>
      <c r="F193" s="35" t="s">
        <v>264</v>
      </c>
      <c r="G193" s="44">
        <v>1057.40634</v>
      </c>
      <c r="H193" s="44">
        <v>1057.40634</v>
      </c>
      <c r="I193" s="62">
        <f t="shared" si="4"/>
        <v>100</v>
      </c>
    </row>
    <row r="194" spans="1:9" ht="12.75">
      <c r="A194" s="7" t="s">
        <v>317</v>
      </c>
      <c r="B194" s="11" t="s">
        <v>298</v>
      </c>
      <c r="C194" s="10" t="s">
        <v>79</v>
      </c>
      <c r="D194" s="10" t="s">
        <v>19</v>
      </c>
      <c r="E194" s="10" t="s">
        <v>198</v>
      </c>
      <c r="F194" s="28" t="s">
        <v>299</v>
      </c>
      <c r="G194" s="22">
        <f>G195</f>
        <v>0.7001</v>
      </c>
      <c r="H194" s="55">
        <f>H195</f>
        <v>0.7001</v>
      </c>
      <c r="I194" s="62">
        <f t="shared" si="4"/>
        <v>100</v>
      </c>
    </row>
    <row r="195" spans="1:9" ht="12.75">
      <c r="A195" s="7" t="s">
        <v>319</v>
      </c>
      <c r="B195" s="25" t="s">
        <v>298</v>
      </c>
      <c r="C195" s="13" t="s">
        <v>79</v>
      </c>
      <c r="D195" s="13" t="s">
        <v>19</v>
      </c>
      <c r="E195" s="13" t="s">
        <v>198</v>
      </c>
      <c r="F195" s="24" t="s">
        <v>299</v>
      </c>
      <c r="G195" s="41">
        <v>0.7001</v>
      </c>
      <c r="H195" s="41">
        <v>0.7001</v>
      </c>
      <c r="I195" s="62">
        <f t="shared" si="4"/>
        <v>100</v>
      </c>
    </row>
    <row r="196" spans="1:9" ht="105">
      <c r="A196" s="7" t="s">
        <v>320</v>
      </c>
      <c r="B196" s="16" t="s">
        <v>217</v>
      </c>
      <c r="C196" s="10" t="s">
        <v>79</v>
      </c>
      <c r="D196" s="10" t="s">
        <v>19</v>
      </c>
      <c r="E196" s="10" t="s">
        <v>216</v>
      </c>
      <c r="F196" s="10"/>
      <c r="G196" s="12">
        <f>G197+G199+G201+G216+G224+G203+G208+G221+G218</f>
        <v>6293.793100000001</v>
      </c>
      <c r="H196" s="52">
        <f>H197+H199+H201+H216+H224+H203+H208+H221+H218</f>
        <v>6293.793100000001</v>
      </c>
      <c r="I196" s="62">
        <f aca="true" t="shared" si="5" ref="I196:I258">H196/G196*100</f>
        <v>100</v>
      </c>
    </row>
    <row r="197" spans="1:9" ht="31.5">
      <c r="A197" s="7" t="s">
        <v>333</v>
      </c>
      <c r="B197" s="11" t="s">
        <v>202</v>
      </c>
      <c r="C197" s="10" t="s">
        <v>79</v>
      </c>
      <c r="D197" s="10" t="s">
        <v>19</v>
      </c>
      <c r="E197" s="10" t="s">
        <v>216</v>
      </c>
      <c r="F197" s="10" t="s">
        <v>201</v>
      </c>
      <c r="G197" s="12">
        <f>G198</f>
        <v>2709.76018</v>
      </c>
      <c r="H197" s="52">
        <f>H198</f>
        <v>2709.76018</v>
      </c>
      <c r="I197" s="62">
        <f t="shared" si="5"/>
        <v>100</v>
      </c>
    </row>
    <row r="198" spans="1:9" ht="22.5">
      <c r="A198" s="7" t="s">
        <v>334</v>
      </c>
      <c r="B198" s="14" t="s">
        <v>202</v>
      </c>
      <c r="C198" s="13" t="s">
        <v>79</v>
      </c>
      <c r="D198" s="13" t="s">
        <v>19</v>
      </c>
      <c r="E198" s="13" t="s">
        <v>216</v>
      </c>
      <c r="F198" s="13" t="s">
        <v>201</v>
      </c>
      <c r="G198" s="41">
        <v>2709.76018</v>
      </c>
      <c r="H198" s="41">
        <v>2709.76018</v>
      </c>
      <c r="I198" s="62">
        <f t="shared" si="5"/>
        <v>100</v>
      </c>
    </row>
    <row r="199" spans="1:9" ht="31.5">
      <c r="A199" s="7" t="s">
        <v>335</v>
      </c>
      <c r="B199" s="11" t="s">
        <v>206</v>
      </c>
      <c r="C199" s="10" t="s">
        <v>79</v>
      </c>
      <c r="D199" s="10" t="s">
        <v>19</v>
      </c>
      <c r="E199" s="10" t="s">
        <v>216</v>
      </c>
      <c r="F199" s="10" t="s">
        <v>205</v>
      </c>
      <c r="G199" s="12">
        <f>G200</f>
        <v>132.3079</v>
      </c>
      <c r="H199" s="52">
        <f>H200</f>
        <v>132.3079</v>
      </c>
      <c r="I199" s="62">
        <f t="shared" si="5"/>
        <v>100</v>
      </c>
    </row>
    <row r="200" spans="1:9" ht="22.5">
      <c r="A200" s="7" t="s">
        <v>336</v>
      </c>
      <c r="B200" s="14" t="s">
        <v>206</v>
      </c>
      <c r="C200" s="13" t="s">
        <v>79</v>
      </c>
      <c r="D200" s="13" t="s">
        <v>19</v>
      </c>
      <c r="E200" s="13" t="s">
        <v>216</v>
      </c>
      <c r="F200" s="13" t="s">
        <v>205</v>
      </c>
      <c r="G200" s="41">
        <v>132.3079</v>
      </c>
      <c r="H200" s="41">
        <v>132.3079</v>
      </c>
      <c r="I200" s="62">
        <f t="shared" si="5"/>
        <v>100</v>
      </c>
    </row>
    <row r="201" spans="1:9" ht="42">
      <c r="A201" s="7" t="s">
        <v>337</v>
      </c>
      <c r="B201" s="11" t="s">
        <v>210</v>
      </c>
      <c r="C201" s="10" t="s">
        <v>79</v>
      </c>
      <c r="D201" s="10" t="s">
        <v>19</v>
      </c>
      <c r="E201" s="10" t="s">
        <v>216</v>
      </c>
      <c r="F201" s="10" t="s">
        <v>209</v>
      </c>
      <c r="G201" s="12">
        <f>G202</f>
        <v>815.99036</v>
      </c>
      <c r="H201" s="52">
        <f>H202</f>
        <v>815.99036</v>
      </c>
      <c r="I201" s="62">
        <f t="shared" si="5"/>
        <v>100</v>
      </c>
    </row>
    <row r="202" spans="1:9" ht="45">
      <c r="A202" s="7" t="s">
        <v>338</v>
      </c>
      <c r="B202" s="14" t="s">
        <v>210</v>
      </c>
      <c r="C202" s="19" t="s">
        <v>79</v>
      </c>
      <c r="D202" s="19" t="s">
        <v>19</v>
      </c>
      <c r="E202" s="19" t="s">
        <v>216</v>
      </c>
      <c r="F202" s="19" t="s">
        <v>209</v>
      </c>
      <c r="G202" s="41">
        <v>815.99036</v>
      </c>
      <c r="H202" s="41">
        <v>815.99036</v>
      </c>
      <c r="I202" s="62">
        <f t="shared" si="5"/>
        <v>100</v>
      </c>
    </row>
    <row r="203" spans="1:9" ht="56.25">
      <c r="A203" s="7" t="s">
        <v>339</v>
      </c>
      <c r="B203" s="29" t="s">
        <v>321</v>
      </c>
      <c r="C203" s="10" t="s">
        <v>79</v>
      </c>
      <c r="D203" s="10" t="s">
        <v>19</v>
      </c>
      <c r="E203" s="28" t="s">
        <v>389</v>
      </c>
      <c r="F203" s="28"/>
      <c r="G203" s="22">
        <f>G204+G206</f>
        <v>80</v>
      </c>
      <c r="H203" s="55">
        <f>H204+H206</f>
        <v>80</v>
      </c>
      <c r="I203" s="62">
        <f t="shared" si="5"/>
        <v>100</v>
      </c>
    </row>
    <row r="204" spans="1:9" ht="31.5">
      <c r="A204" s="7" t="s">
        <v>340</v>
      </c>
      <c r="B204" s="11" t="s">
        <v>202</v>
      </c>
      <c r="C204" s="38" t="s">
        <v>79</v>
      </c>
      <c r="D204" s="38" t="s">
        <v>19</v>
      </c>
      <c r="E204" s="28" t="s">
        <v>389</v>
      </c>
      <c r="F204" s="10" t="s">
        <v>201</v>
      </c>
      <c r="G204" s="22">
        <f>G205</f>
        <v>61.444</v>
      </c>
      <c r="H204" s="55">
        <f>H205</f>
        <v>61.444</v>
      </c>
      <c r="I204" s="62">
        <f t="shared" si="5"/>
        <v>100</v>
      </c>
    </row>
    <row r="205" spans="1:9" ht="22.5">
      <c r="A205" s="7" t="s">
        <v>341</v>
      </c>
      <c r="B205" s="25" t="s">
        <v>202</v>
      </c>
      <c r="C205" s="24" t="s">
        <v>79</v>
      </c>
      <c r="D205" s="24" t="s">
        <v>19</v>
      </c>
      <c r="E205" s="24" t="s">
        <v>389</v>
      </c>
      <c r="F205" s="13" t="s">
        <v>201</v>
      </c>
      <c r="G205" s="21">
        <v>61.444</v>
      </c>
      <c r="H205" s="56">
        <v>61.444</v>
      </c>
      <c r="I205" s="62">
        <f t="shared" si="5"/>
        <v>100</v>
      </c>
    </row>
    <row r="206" spans="1:9" ht="42">
      <c r="A206" s="7" t="s">
        <v>342</v>
      </c>
      <c r="B206" s="11" t="s">
        <v>210</v>
      </c>
      <c r="C206" s="38" t="s">
        <v>79</v>
      </c>
      <c r="D206" s="38" t="s">
        <v>19</v>
      </c>
      <c r="E206" s="28" t="s">
        <v>389</v>
      </c>
      <c r="F206" s="28" t="s">
        <v>209</v>
      </c>
      <c r="G206" s="22">
        <f>G207</f>
        <v>18.556</v>
      </c>
      <c r="H206" s="55">
        <f>H207</f>
        <v>18.556</v>
      </c>
      <c r="I206" s="62">
        <f t="shared" si="5"/>
        <v>100</v>
      </c>
    </row>
    <row r="207" spans="1:9" ht="45">
      <c r="A207" s="7" t="s">
        <v>343</v>
      </c>
      <c r="B207" s="25" t="s">
        <v>210</v>
      </c>
      <c r="C207" s="24" t="s">
        <v>79</v>
      </c>
      <c r="D207" s="24" t="s">
        <v>19</v>
      </c>
      <c r="E207" s="24" t="s">
        <v>389</v>
      </c>
      <c r="F207" s="24" t="s">
        <v>209</v>
      </c>
      <c r="G207" s="21">
        <v>18.556</v>
      </c>
      <c r="H207" s="56">
        <v>18.556</v>
      </c>
      <c r="I207" s="62">
        <f t="shared" si="5"/>
        <v>100</v>
      </c>
    </row>
    <row r="208" spans="1:10" ht="33.75">
      <c r="A208" s="7" t="s">
        <v>344</v>
      </c>
      <c r="B208" s="29" t="s">
        <v>331</v>
      </c>
      <c r="C208" s="28" t="s">
        <v>79</v>
      </c>
      <c r="D208" s="28" t="s">
        <v>19</v>
      </c>
      <c r="E208" s="28" t="s">
        <v>390</v>
      </c>
      <c r="F208" s="24"/>
      <c r="G208" s="22">
        <f>G209+G211+G213</f>
        <v>65.435</v>
      </c>
      <c r="H208" s="55">
        <f>H209+H211+H213</f>
        <v>65.435</v>
      </c>
      <c r="I208" s="62">
        <f t="shared" si="5"/>
        <v>100</v>
      </c>
      <c r="J208" s="34"/>
    </row>
    <row r="209" spans="1:9" ht="31.5">
      <c r="A209" s="7" t="s">
        <v>345</v>
      </c>
      <c r="B209" s="11" t="s">
        <v>202</v>
      </c>
      <c r="C209" s="38" t="s">
        <v>79</v>
      </c>
      <c r="D209" s="38" t="s">
        <v>19</v>
      </c>
      <c r="E209" s="39" t="s">
        <v>390</v>
      </c>
      <c r="F209" s="32" t="s">
        <v>201</v>
      </c>
      <c r="G209" s="40">
        <f>G210</f>
        <v>40.2043</v>
      </c>
      <c r="H209" s="60">
        <f>H210</f>
        <v>40.2043</v>
      </c>
      <c r="I209" s="62">
        <f t="shared" si="5"/>
        <v>100</v>
      </c>
    </row>
    <row r="210" spans="1:9" ht="22.5">
      <c r="A210" s="7" t="s">
        <v>346</v>
      </c>
      <c r="B210" s="25" t="s">
        <v>202</v>
      </c>
      <c r="C210" s="24" t="s">
        <v>79</v>
      </c>
      <c r="D210" s="24" t="s">
        <v>19</v>
      </c>
      <c r="E210" s="28" t="s">
        <v>390</v>
      </c>
      <c r="F210" s="24" t="s">
        <v>201</v>
      </c>
      <c r="G210" s="41">
        <v>40.2043</v>
      </c>
      <c r="H210" s="41">
        <v>40.2043</v>
      </c>
      <c r="I210" s="62">
        <f t="shared" si="5"/>
        <v>100</v>
      </c>
    </row>
    <row r="211" spans="1:9" ht="42">
      <c r="A211" s="7" t="s">
        <v>347</v>
      </c>
      <c r="B211" s="49" t="s">
        <v>210</v>
      </c>
      <c r="C211" s="38" t="s">
        <v>79</v>
      </c>
      <c r="D211" s="38" t="s">
        <v>19</v>
      </c>
      <c r="E211" s="39" t="s">
        <v>390</v>
      </c>
      <c r="F211" s="39" t="s">
        <v>209</v>
      </c>
      <c r="G211" s="40">
        <f>G212</f>
        <v>12.1411</v>
      </c>
      <c r="H211" s="60">
        <f>H212</f>
        <v>12.1411</v>
      </c>
      <c r="I211" s="62">
        <f t="shared" si="5"/>
        <v>100</v>
      </c>
    </row>
    <row r="212" spans="1:9" ht="45">
      <c r="A212" s="7" t="s">
        <v>348</v>
      </c>
      <c r="B212" s="25" t="s">
        <v>210</v>
      </c>
      <c r="C212" s="24" t="s">
        <v>79</v>
      </c>
      <c r="D212" s="24" t="s">
        <v>19</v>
      </c>
      <c r="E212" s="39" t="s">
        <v>391</v>
      </c>
      <c r="F212" s="24" t="s">
        <v>209</v>
      </c>
      <c r="G212" s="41">
        <v>12.1411</v>
      </c>
      <c r="H212" s="41">
        <v>12.1411</v>
      </c>
      <c r="I212" s="62">
        <f t="shared" si="5"/>
        <v>100</v>
      </c>
    </row>
    <row r="213" spans="1:9" ht="17.25" customHeight="1">
      <c r="A213" s="7" t="s">
        <v>349</v>
      </c>
      <c r="B213" s="11" t="s">
        <v>366</v>
      </c>
      <c r="C213" s="10" t="s">
        <v>79</v>
      </c>
      <c r="D213" s="10" t="s">
        <v>19</v>
      </c>
      <c r="E213" s="28" t="s">
        <v>390</v>
      </c>
      <c r="F213" s="10" t="s">
        <v>365</v>
      </c>
      <c r="G213" s="45">
        <f>G214</f>
        <v>13.0896</v>
      </c>
      <c r="H213" s="45">
        <f>H214</f>
        <v>13.0896</v>
      </c>
      <c r="I213" s="62">
        <f t="shared" si="5"/>
        <v>100</v>
      </c>
    </row>
    <row r="214" spans="1:9" ht="12.75">
      <c r="A214" s="7" t="s">
        <v>350</v>
      </c>
      <c r="B214" s="11" t="s">
        <v>266</v>
      </c>
      <c r="C214" s="10" t="s">
        <v>79</v>
      </c>
      <c r="D214" s="10" t="s">
        <v>19</v>
      </c>
      <c r="E214" s="28" t="s">
        <v>390</v>
      </c>
      <c r="F214" s="10" t="s">
        <v>264</v>
      </c>
      <c r="G214" s="45">
        <f>G215</f>
        <v>13.0896</v>
      </c>
      <c r="H214" s="45">
        <f>H215</f>
        <v>13.0896</v>
      </c>
      <c r="I214" s="62">
        <f t="shared" si="5"/>
        <v>100</v>
      </c>
    </row>
    <row r="215" spans="1:9" ht="12.75">
      <c r="A215" s="7" t="s">
        <v>351</v>
      </c>
      <c r="B215" s="25" t="s">
        <v>266</v>
      </c>
      <c r="C215" s="24" t="s">
        <v>79</v>
      </c>
      <c r="D215" s="24" t="s">
        <v>19</v>
      </c>
      <c r="E215" s="24" t="s">
        <v>390</v>
      </c>
      <c r="F215" s="24" t="s">
        <v>264</v>
      </c>
      <c r="G215" s="41">
        <v>13.0896</v>
      </c>
      <c r="H215" s="41">
        <v>13.0896</v>
      </c>
      <c r="I215" s="62">
        <f t="shared" si="5"/>
        <v>100</v>
      </c>
    </row>
    <row r="216" spans="1:9" ht="31.5">
      <c r="A216" s="7" t="s">
        <v>352</v>
      </c>
      <c r="B216" s="11" t="s">
        <v>42</v>
      </c>
      <c r="C216" s="10" t="s">
        <v>79</v>
      </c>
      <c r="D216" s="10" t="s">
        <v>19</v>
      </c>
      <c r="E216" s="39" t="s">
        <v>392</v>
      </c>
      <c r="F216" s="10" t="s">
        <v>41</v>
      </c>
      <c r="G216" s="12">
        <f>G217</f>
        <v>984.60844</v>
      </c>
      <c r="H216" s="52">
        <f>H217</f>
        <v>984.60844</v>
      </c>
      <c r="I216" s="62">
        <f t="shared" si="5"/>
        <v>100</v>
      </c>
    </row>
    <row r="217" spans="1:9" ht="33.75">
      <c r="A217" s="7" t="s">
        <v>353</v>
      </c>
      <c r="B217" s="26" t="s">
        <v>42</v>
      </c>
      <c r="C217" s="19" t="s">
        <v>79</v>
      </c>
      <c r="D217" s="19" t="s">
        <v>19</v>
      </c>
      <c r="E217" s="39" t="s">
        <v>393</v>
      </c>
      <c r="F217" s="19" t="s">
        <v>41</v>
      </c>
      <c r="G217" s="44">
        <v>984.60844</v>
      </c>
      <c r="H217" s="44">
        <v>984.60844</v>
      </c>
      <c r="I217" s="62">
        <f t="shared" si="5"/>
        <v>100</v>
      </c>
    </row>
    <row r="218" spans="1:9" ht="59.25" customHeight="1">
      <c r="A218" s="7" t="s">
        <v>354</v>
      </c>
      <c r="B218" s="11" t="s">
        <v>367</v>
      </c>
      <c r="C218" s="10" t="s">
        <v>79</v>
      </c>
      <c r="D218" s="10" t="s">
        <v>19</v>
      </c>
      <c r="E218" s="39" t="s">
        <v>368</v>
      </c>
      <c r="F218" s="10"/>
      <c r="G218" s="12">
        <f>G219</f>
        <v>100</v>
      </c>
      <c r="H218" s="52">
        <f>H219</f>
        <v>100</v>
      </c>
      <c r="I218" s="62">
        <f t="shared" si="5"/>
        <v>100</v>
      </c>
    </row>
    <row r="219" spans="1:9" ht="31.5">
      <c r="A219" s="7" t="s">
        <v>355</v>
      </c>
      <c r="B219" s="11" t="s">
        <v>42</v>
      </c>
      <c r="C219" s="10" t="s">
        <v>79</v>
      </c>
      <c r="D219" s="10" t="s">
        <v>19</v>
      </c>
      <c r="E219" s="39" t="s">
        <v>368</v>
      </c>
      <c r="F219" s="10" t="s">
        <v>41</v>
      </c>
      <c r="G219" s="12">
        <f>G220</f>
        <v>100</v>
      </c>
      <c r="H219" s="52">
        <f>H220</f>
        <v>100</v>
      </c>
      <c r="I219" s="62">
        <f t="shared" si="5"/>
        <v>100</v>
      </c>
    </row>
    <row r="220" spans="1:9" ht="33.75">
      <c r="A220" s="7" t="s">
        <v>356</v>
      </c>
      <c r="B220" s="26" t="s">
        <v>42</v>
      </c>
      <c r="C220" s="19" t="s">
        <v>79</v>
      </c>
      <c r="D220" s="19" t="s">
        <v>19</v>
      </c>
      <c r="E220" s="39" t="s">
        <v>368</v>
      </c>
      <c r="F220" s="24" t="s">
        <v>41</v>
      </c>
      <c r="G220" s="21">
        <v>100</v>
      </c>
      <c r="H220" s="56">
        <v>100</v>
      </c>
      <c r="I220" s="62">
        <f t="shared" si="5"/>
        <v>100</v>
      </c>
    </row>
    <row r="221" spans="1:9" ht="21">
      <c r="A221" s="7" t="s">
        <v>357</v>
      </c>
      <c r="B221" s="11" t="s">
        <v>366</v>
      </c>
      <c r="C221" s="10" t="s">
        <v>79</v>
      </c>
      <c r="D221" s="10" t="s">
        <v>19</v>
      </c>
      <c r="E221" s="39" t="s">
        <v>216</v>
      </c>
      <c r="F221" s="10" t="s">
        <v>365</v>
      </c>
      <c r="G221" s="45">
        <f>G222</f>
        <v>1373.64623</v>
      </c>
      <c r="H221" s="45">
        <f>H222</f>
        <v>1373.64623</v>
      </c>
      <c r="I221" s="62">
        <f t="shared" si="5"/>
        <v>100</v>
      </c>
    </row>
    <row r="222" spans="1:9" ht="12.75">
      <c r="A222" s="7" t="s">
        <v>358</v>
      </c>
      <c r="B222" s="11" t="s">
        <v>266</v>
      </c>
      <c r="C222" s="10" t="s">
        <v>79</v>
      </c>
      <c r="D222" s="10" t="s">
        <v>19</v>
      </c>
      <c r="E222" s="39" t="s">
        <v>216</v>
      </c>
      <c r="F222" s="10" t="s">
        <v>264</v>
      </c>
      <c r="G222" s="45">
        <f>G223</f>
        <v>1373.64623</v>
      </c>
      <c r="H222" s="45">
        <f>H223</f>
        <v>1373.64623</v>
      </c>
      <c r="I222" s="62">
        <f t="shared" si="5"/>
        <v>100</v>
      </c>
    </row>
    <row r="223" spans="1:9" ht="12.75">
      <c r="A223" s="7" t="s">
        <v>359</v>
      </c>
      <c r="B223" s="25" t="s">
        <v>266</v>
      </c>
      <c r="C223" s="13" t="s">
        <v>79</v>
      </c>
      <c r="D223" s="13" t="s">
        <v>19</v>
      </c>
      <c r="E223" s="39" t="s">
        <v>216</v>
      </c>
      <c r="F223" s="24" t="s">
        <v>264</v>
      </c>
      <c r="G223" s="41">
        <v>1373.64623</v>
      </c>
      <c r="H223" s="41">
        <v>1373.64623</v>
      </c>
      <c r="I223" s="62">
        <f t="shared" si="5"/>
        <v>100</v>
      </c>
    </row>
    <row r="224" spans="1:9" ht="12.75">
      <c r="A224" s="7" t="s">
        <v>360</v>
      </c>
      <c r="B224" s="11" t="s">
        <v>298</v>
      </c>
      <c r="C224" s="10" t="s">
        <v>79</v>
      </c>
      <c r="D224" s="10" t="s">
        <v>19</v>
      </c>
      <c r="E224" s="39" t="s">
        <v>216</v>
      </c>
      <c r="F224" s="28" t="s">
        <v>299</v>
      </c>
      <c r="G224" s="22">
        <f>G225</f>
        <v>32.04499</v>
      </c>
      <c r="H224" s="55">
        <f>H225</f>
        <v>32.04499</v>
      </c>
      <c r="I224" s="62">
        <f t="shared" si="5"/>
        <v>100</v>
      </c>
    </row>
    <row r="225" spans="1:9" ht="12.75">
      <c r="A225" s="7" t="s">
        <v>361</v>
      </c>
      <c r="B225" s="25" t="s">
        <v>298</v>
      </c>
      <c r="C225" s="24" t="s">
        <v>79</v>
      </c>
      <c r="D225" s="24" t="s">
        <v>19</v>
      </c>
      <c r="E225" s="39" t="s">
        <v>216</v>
      </c>
      <c r="F225" s="24" t="s">
        <v>299</v>
      </c>
      <c r="G225" s="41">
        <v>32.04499</v>
      </c>
      <c r="H225" s="41">
        <v>32.04499</v>
      </c>
      <c r="I225" s="62">
        <f t="shared" si="5"/>
        <v>100</v>
      </c>
    </row>
    <row r="226" spans="1:9" ht="12.75">
      <c r="A226" s="7" t="s">
        <v>362</v>
      </c>
      <c r="B226" s="11" t="s">
        <v>224</v>
      </c>
      <c r="C226" s="10" t="s">
        <v>33</v>
      </c>
      <c r="D226" s="10"/>
      <c r="E226" s="10"/>
      <c r="F226" s="10"/>
      <c r="G226" s="12">
        <f>G227+G255</f>
        <v>5183.47336</v>
      </c>
      <c r="H226" s="52">
        <f>H227+H255</f>
        <v>5183.47336</v>
      </c>
      <c r="I226" s="62">
        <f t="shared" si="5"/>
        <v>100</v>
      </c>
    </row>
    <row r="227" spans="1:9" ht="12.75">
      <c r="A227" s="7" t="s">
        <v>371</v>
      </c>
      <c r="B227" s="11" t="s">
        <v>226</v>
      </c>
      <c r="C227" s="10" t="s">
        <v>33</v>
      </c>
      <c r="D227" s="10" t="s">
        <v>19</v>
      </c>
      <c r="E227" s="10"/>
      <c r="F227" s="10"/>
      <c r="G227" s="12">
        <f>G228</f>
        <v>5119.47336</v>
      </c>
      <c r="H227" s="52">
        <f>H228</f>
        <v>5119.47336</v>
      </c>
      <c r="I227" s="62">
        <f t="shared" si="5"/>
        <v>100</v>
      </c>
    </row>
    <row r="228" spans="1:9" ht="52.5">
      <c r="A228" s="7" t="s">
        <v>372</v>
      </c>
      <c r="B228" s="11" t="s">
        <v>190</v>
      </c>
      <c r="C228" s="10" t="s">
        <v>33</v>
      </c>
      <c r="D228" s="10" t="s">
        <v>19</v>
      </c>
      <c r="E228" s="10" t="s">
        <v>189</v>
      </c>
      <c r="F228" s="10"/>
      <c r="G228" s="12">
        <f>G229+G231+G233+G235+G242+G253+G237+G250</f>
        <v>5119.47336</v>
      </c>
      <c r="H228" s="52">
        <f>H229+H231+H233+H235+H242+H253+H237+H250</f>
        <v>5119.47336</v>
      </c>
      <c r="I228" s="62">
        <f t="shared" si="5"/>
        <v>100</v>
      </c>
    </row>
    <row r="229" spans="1:10" ht="31.5">
      <c r="A229" s="7" t="s">
        <v>373</v>
      </c>
      <c r="B229" s="11" t="s">
        <v>202</v>
      </c>
      <c r="C229" s="10" t="s">
        <v>33</v>
      </c>
      <c r="D229" s="10" t="s">
        <v>19</v>
      </c>
      <c r="E229" s="10" t="s">
        <v>189</v>
      </c>
      <c r="F229" s="10" t="s">
        <v>201</v>
      </c>
      <c r="G229" s="12">
        <f>G230</f>
        <v>2283.01242</v>
      </c>
      <c r="H229" s="52">
        <f>H230</f>
        <v>2283.01242</v>
      </c>
      <c r="I229" s="62">
        <f t="shared" si="5"/>
        <v>100</v>
      </c>
      <c r="J229" s="34"/>
    </row>
    <row r="230" spans="1:10" ht="22.5">
      <c r="A230" s="7" t="s">
        <v>374</v>
      </c>
      <c r="B230" s="14" t="s">
        <v>202</v>
      </c>
      <c r="C230" s="13" t="s">
        <v>33</v>
      </c>
      <c r="D230" s="13" t="s">
        <v>19</v>
      </c>
      <c r="E230" s="13" t="s">
        <v>189</v>
      </c>
      <c r="F230" s="13" t="s">
        <v>201</v>
      </c>
      <c r="G230" s="15">
        <v>2283.01242</v>
      </c>
      <c r="H230" s="53">
        <v>2283.01242</v>
      </c>
      <c r="I230" s="62">
        <f t="shared" si="5"/>
        <v>100</v>
      </c>
      <c r="J230" s="34"/>
    </row>
    <row r="231" spans="1:9" ht="31.5">
      <c r="A231" s="7" t="s">
        <v>375</v>
      </c>
      <c r="B231" s="11" t="s">
        <v>206</v>
      </c>
      <c r="C231" s="10" t="s">
        <v>33</v>
      </c>
      <c r="D231" s="10" t="s">
        <v>19</v>
      </c>
      <c r="E231" s="10" t="s">
        <v>189</v>
      </c>
      <c r="F231" s="10" t="s">
        <v>205</v>
      </c>
      <c r="G231" s="12">
        <f>G232</f>
        <v>115.6717</v>
      </c>
      <c r="H231" s="52">
        <f>H232</f>
        <v>115.6717</v>
      </c>
      <c r="I231" s="62">
        <f t="shared" si="5"/>
        <v>100</v>
      </c>
    </row>
    <row r="232" spans="1:9" ht="22.5">
      <c r="A232" s="7" t="s">
        <v>376</v>
      </c>
      <c r="B232" s="14" t="s">
        <v>206</v>
      </c>
      <c r="C232" s="13" t="s">
        <v>33</v>
      </c>
      <c r="D232" s="13" t="s">
        <v>19</v>
      </c>
      <c r="E232" s="13" t="s">
        <v>189</v>
      </c>
      <c r="F232" s="13" t="s">
        <v>205</v>
      </c>
      <c r="G232" s="41">
        <v>115.6717</v>
      </c>
      <c r="H232" s="41">
        <v>115.6717</v>
      </c>
      <c r="I232" s="62">
        <f t="shared" si="5"/>
        <v>100</v>
      </c>
    </row>
    <row r="233" spans="1:9" ht="42">
      <c r="A233" s="7" t="s">
        <v>377</v>
      </c>
      <c r="B233" s="11" t="s">
        <v>210</v>
      </c>
      <c r="C233" s="10" t="s">
        <v>33</v>
      </c>
      <c r="D233" s="10" t="s">
        <v>19</v>
      </c>
      <c r="E233" s="10" t="s">
        <v>189</v>
      </c>
      <c r="F233" s="10" t="s">
        <v>209</v>
      </c>
      <c r="G233" s="12">
        <f>G234</f>
        <v>701.79557</v>
      </c>
      <c r="H233" s="52">
        <f>H234</f>
        <v>701.79557</v>
      </c>
      <c r="I233" s="62">
        <f t="shared" si="5"/>
        <v>100</v>
      </c>
    </row>
    <row r="234" spans="1:9" ht="45">
      <c r="A234" s="7" t="s">
        <v>378</v>
      </c>
      <c r="B234" s="14" t="s">
        <v>210</v>
      </c>
      <c r="C234" s="13" t="s">
        <v>33</v>
      </c>
      <c r="D234" s="13" t="s">
        <v>19</v>
      </c>
      <c r="E234" s="13" t="s">
        <v>189</v>
      </c>
      <c r="F234" s="13" t="s">
        <v>209</v>
      </c>
      <c r="G234" s="15">
        <v>701.79557</v>
      </c>
      <c r="H234" s="53">
        <v>701.79557</v>
      </c>
      <c r="I234" s="62">
        <f t="shared" si="5"/>
        <v>100</v>
      </c>
    </row>
    <row r="235" spans="1:9" ht="31.5">
      <c r="A235" s="7" t="s">
        <v>379</v>
      </c>
      <c r="B235" s="11" t="s">
        <v>42</v>
      </c>
      <c r="C235" s="10" t="s">
        <v>33</v>
      </c>
      <c r="D235" s="10" t="s">
        <v>19</v>
      </c>
      <c r="E235" s="10" t="s">
        <v>189</v>
      </c>
      <c r="F235" s="10" t="s">
        <v>41</v>
      </c>
      <c r="G235" s="12">
        <f>G236</f>
        <v>640.30457</v>
      </c>
      <c r="H235" s="52">
        <f>H236</f>
        <v>640.30457</v>
      </c>
      <c r="I235" s="62">
        <f t="shared" si="5"/>
        <v>100</v>
      </c>
    </row>
    <row r="236" spans="1:9" ht="33.75">
      <c r="A236" s="7" t="s">
        <v>380</v>
      </c>
      <c r="B236" s="26" t="s">
        <v>42</v>
      </c>
      <c r="C236" s="19" t="s">
        <v>33</v>
      </c>
      <c r="D236" s="19" t="s">
        <v>19</v>
      </c>
      <c r="E236" s="19" t="s">
        <v>189</v>
      </c>
      <c r="F236" s="19" t="s">
        <v>41</v>
      </c>
      <c r="G236" s="20">
        <v>640.30457</v>
      </c>
      <c r="H236" s="54">
        <v>640.30457</v>
      </c>
      <c r="I236" s="62">
        <f t="shared" si="5"/>
        <v>100</v>
      </c>
    </row>
    <row r="237" spans="1:9" ht="56.25">
      <c r="A237" s="7" t="s">
        <v>381</v>
      </c>
      <c r="B237" s="29" t="s">
        <v>321</v>
      </c>
      <c r="C237" s="28" t="s">
        <v>33</v>
      </c>
      <c r="D237" s="28" t="s">
        <v>19</v>
      </c>
      <c r="E237" s="10" t="s">
        <v>332</v>
      </c>
      <c r="F237" s="28"/>
      <c r="G237" s="22">
        <f>G238+G240</f>
        <v>93</v>
      </c>
      <c r="H237" s="55">
        <f>H238+H240</f>
        <v>93</v>
      </c>
      <c r="I237" s="62">
        <f t="shared" si="5"/>
        <v>100</v>
      </c>
    </row>
    <row r="238" spans="1:9" ht="31.5">
      <c r="A238" s="7" t="s">
        <v>382</v>
      </c>
      <c r="B238" s="11" t="s">
        <v>202</v>
      </c>
      <c r="C238" s="28" t="s">
        <v>33</v>
      </c>
      <c r="D238" s="28" t="s">
        <v>19</v>
      </c>
      <c r="E238" s="10" t="s">
        <v>332</v>
      </c>
      <c r="F238" s="28" t="s">
        <v>201</v>
      </c>
      <c r="G238" s="22">
        <f>G239</f>
        <v>71.429</v>
      </c>
      <c r="H238" s="55">
        <f>H239</f>
        <v>71.429</v>
      </c>
      <c r="I238" s="62">
        <f t="shared" si="5"/>
        <v>100</v>
      </c>
    </row>
    <row r="239" spans="1:9" ht="22.5">
      <c r="A239" s="7" t="s">
        <v>383</v>
      </c>
      <c r="B239" s="14" t="s">
        <v>202</v>
      </c>
      <c r="C239" s="24" t="s">
        <v>33</v>
      </c>
      <c r="D239" s="24" t="s">
        <v>19</v>
      </c>
      <c r="E239" s="30" t="s">
        <v>332</v>
      </c>
      <c r="F239" s="24" t="s">
        <v>201</v>
      </c>
      <c r="G239" s="21">
        <v>71.429</v>
      </c>
      <c r="H239" s="56">
        <v>71.429</v>
      </c>
      <c r="I239" s="62">
        <f t="shared" si="5"/>
        <v>100</v>
      </c>
    </row>
    <row r="240" spans="1:9" ht="42">
      <c r="A240" s="7" t="s">
        <v>384</v>
      </c>
      <c r="B240" s="11" t="s">
        <v>210</v>
      </c>
      <c r="C240" s="28" t="s">
        <v>33</v>
      </c>
      <c r="D240" s="28" t="s">
        <v>19</v>
      </c>
      <c r="E240" s="10" t="s">
        <v>332</v>
      </c>
      <c r="F240" s="28" t="s">
        <v>209</v>
      </c>
      <c r="G240" s="22">
        <f>G241</f>
        <v>21.571</v>
      </c>
      <c r="H240" s="55">
        <f>H241</f>
        <v>21.571</v>
      </c>
      <c r="I240" s="62">
        <f t="shared" si="5"/>
        <v>100</v>
      </c>
    </row>
    <row r="241" spans="1:9" ht="45">
      <c r="A241" s="7" t="s">
        <v>385</v>
      </c>
      <c r="B241" s="26" t="s">
        <v>210</v>
      </c>
      <c r="C241" s="28" t="s">
        <v>33</v>
      </c>
      <c r="D241" s="28" t="s">
        <v>19</v>
      </c>
      <c r="E241" s="10" t="s">
        <v>332</v>
      </c>
      <c r="F241" s="28" t="s">
        <v>209</v>
      </c>
      <c r="G241" s="22">
        <v>21.571</v>
      </c>
      <c r="H241" s="55">
        <v>21.571</v>
      </c>
      <c r="I241" s="62">
        <f t="shared" si="5"/>
        <v>100</v>
      </c>
    </row>
    <row r="242" spans="1:9" ht="45">
      <c r="A242" s="7" t="s">
        <v>386</v>
      </c>
      <c r="B242" s="29" t="s">
        <v>291</v>
      </c>
      <c r="C242" s="28" t="s">
        <v>33</v>
      </c>
      <c r="D242" s="28" t="s">
        <v>19</v>
      </c>
      <c r="E242" s="10" t="s">
        <v>292</v>
      </c>
      <c r="F242" s="28"/>
      <c r="G242" s="22">
        <f>G243+G245+G247:H247</f>
        <v>143.0622</v>
      </c>
      <c r="H242" s="55">
        <f>H243+H245+H247:I247</f>
        <v>143.0622</v>
      </c>
      <c r="I242" s="62">
        <f t="shared" si="5"/>
        <v>100</v>
      </c>
    </row>
    <row r="243" spans="1:9" ht="31.5">
      <c r="A243" s="7" t="s">
        <v>387</v>
      </c>
      <c r="B243" s="11" t="s">
        <v>202</v>
      </c>
      <c r="C243" s="10" t="s">
        <v>33</v>
      </c>
      <c r="D243" s="10" t="s">
        <v>19</v>
      </c>
      <c r="E243" s="10" t="s">
        <v>292</v>
      </c>
      <c r="F243" s="10" t="s">
        <v>201</v>
      </c>
      <c r="G243" s="22">
        <f>G244</f>
        <v>89.94917</v>
      </c>
      <c r="H243" s="55">
        <f>H244</f>
        <v>89.94917</v>
      </c>
      <c r="I243" s="62">
        <f t="shared" si="5"/>
        <v>100</v>
      </c>
    </row>
    <row r="244" spans="1:9" ht="22.5">
      <c r="A244" s="7" t="s">
        <v>388</v>
      </c>
      <c r="B244" s="14" t="s">
        <v>202</v>
      </c>
      <c r="C244" s="13" t="s">
        <v>33</v>
      </c>
      <c r="D244" s="13" t="s">
        <v>19</v>
      </c>
      <c r="E244" s="24" t="s">
        <v>292</v>
      </c>
      <c r="F244" s="13" t="s">
        <v>201</v>
      </c>
      <c r="G244" s="41">
        <v>89.94917</v>
      </c>
      <c r="H244" s="41">
        <v>89.94917</v>
      </c>
      <c r="I244" s="62">
        <f t="shared" si="5"/>
        <v>100</v>
      </c>
    </row>
    <row r="245" spans="1:9" ht="42">
      <c r="A245" s="7" t="s">
        <v>399</v>
      </c>
      <c r="B245" s="11" t="s">
        <v>210</v>
      </c>
      <c r="C245" s="10" t="s">
        <v>33</v>
      </c>
      <c r="D245" s="10" t="s">
        <v>19</v>
      </c>
      <c r="E245" s="10" t="s">
        <v>292</v>
      </c>
      <c r="F245" s="10" t="s">
        <v>209</v>
      </c>
      <c r="G245" s="43">
        <f>G246</f>
        <v>27.16468</v>
      </c>
      <c r="H245" s="43">
        <f>H246</f>
        <v>27.16468</v>
      </c>
      <c r="I245" s="62">
        <f t="shared" si="5"/>
        <v>100</v>
      </c>
    </row>
    <row r="246" spans="1:9" ht="45">
      <c r="A246" s="7" t="s">
        <v>400</v>
      </c>
      <c r="B246" s="26" t="s">
        <v>210</v>
      </c>
      <c r="C246" s="19" t="s">
        <v>33</v>
      </c>
      <c r="D246" s="19" t="s">
        <v>19</v>
      </c>
      <c r="E246" s="35" t="s">
        <v>292</v>
      </c>
      <c r="F246" s="19" t="s">
        <v>209</v>
      </c>
      <c r="G246" s="44">
        <v>27.16468</v>
      </c>
      <c r="H246" s="44">
        <v>27.16468</v>
      </c>
      <c r="I246" s="62">
        <f t="shared" si="5"/>
        <v>100</v>
      </c>
    </row>
    <row r="247" spans="1:9" ht="15.75" customHeight="1">
      <c r="A247" s="7" t="s">
        <v>401</v>
      </c>
      <c r="B247" s="11" t="s">
        <v>366</v>
      </c>
      <c r="C247" s="10" t="s">
        <v>33</v>
      </c>
      <c r="D247" s="10" t="s">
        <v>19</v>
      </c>
      <c r="E247" s="10" t="s">
        <v>292</v>
      </c>
      <c r="F247" s="10" t="s">
        <v>365</v>
      </c>
      <c r="G247" s="45">
        <f>G248</f>
        <v>25.94835</v>
      </c>
      <c r="H247" s="45">
        <f>H248</f>
        <v>25.94835</v>
      </c>
      <c r="I247" s="62">
        <f t="shared" si="5"/>
        <v>100</v>
      </c>
    </row>
    <row r="248" spans="1:9" ht="12.75">
      <c r="A248" s="7" t="s">
        <v>402</v>
      </c>
      <c r="B248" s="11" t="s">
        <v>266</v>
      </c>
      <c r="C248" s="10" t="s">
        <v>33</v>
      </c>
      <c r="D248" s="10" t="s">
        <v>19</v>
      </c>
      <c r="E248" s="10" t="s">
        <v>292</v>
      </c>
      <c r="F248" s="10" t="s">
        <v>264</v>
      </c>
      <c r="G248" s="45">
        <f>G249</f>
        <v>25.94835</v>
      </c>
      <c r="H248" s="45">
        <f>H249</f>
        <v>25.94835</v>
      </c>
      <c r="I248" s="62">
        <f t="shared" si="5"/>
        <v>100</v>
      </c>
    </row>
    <row r="249" spans="1:9" ht="12.75">
      <c r="A249" s="7" t="s">
        <v>403</v>
      </c>
      <c r="B249" s="25" t="s">
        <v>266</v>
      </c>
      <c r="C249" s="19" t="s">
        <v>33</v>
      </c>
      <c r="D249" s="19" t="s">
        <v>19</v>
      </c>
      <c r="E249" s="35" t="s">
        <v>292</v>
      </c>
      <c r="F249" s="24" t="s">
        <v>264</v>
      </c>
      <c r="G249" s="41">
        <v>25.94835</v>
      </c>
      <c r="H249" s="41">
        <v>25.94835</v>
      </c>
      <c r="I249" s="62">
        <f t="shared" si="5"/>
        <v>100</v>
      </c>
    </row>
    <row r="250" spans="1:9" ht="21">
      <c r="A250" s="7" t="s">
        <v>404</v>
      </c>
      <c r="B250" s="11" t="s">
        <v>366</v>
      </c>
      <c r="C250" s="10" t="s">
        <v>33</v>
      </c>
      <c r="D250" s="10" t="s">
        <v>19</v>
      </c>
      <c r="E250" s="10" t="s">
        <v>189</v>
      </c>
      <c r="F250" s="10" t="s">
        <v>365</v>
      </c>
      <c r="G250" s="45">
        <f>G251</f>
        <v>1142.50734</v>
      </c>
      <c r="H250" s="45">
        <f>H251</f>
        <v>1142.50734</v>
      </c>
      <c r="I250" s="62">
        <f t="shared" si="5"/>
        <v>100</v>
      </c>
    </row>
    <row r="251" spans="1:9" ht="12.75">
      <c r="A251" s="7" t="s">
        <v>247</v>
      </c>
      <c r="B251" s="11" t="s">
        <v>266</v>
      </c>
      <c r="C251" s="10" t="s">
        <v>33</v>
      </c>
      <c r="D251" s="10" t="s">
        <v>19</v>
      </c>
      <c r="E251" s="10" t="s">
        <v>189</v>
      </c>
      <c r="F251" s="10" t="s">
        <v>264</v>
      </c>
      <c r="G251" s="45">
        <f>G252</f>
        <v>1142.50734</v>
      </c>
      <c r="H251" s="45">
        <f>H252</f>
        <v>1142.50734</v>
      </c>
      <c r="I251" s="62">
        <f t="shared" si="5"/>
        <v>100</v>
      </c>
    </row>
    <row r="252" spans="1:9" ht="12.75">
      <c r="A252" s="7" t="s">
        <v>323</v>
      </c>
      <c r="B252" s="25" t="s">
        <v>266</v>
      </c>
      <c r="C252" s="24" t="s">
        <v>33</v>
      </c>
      <c r="D252" s="24" t="s">
        <v>19</v>
      </c>
      <c r="E252" s="24" t="s">
        <v>189</v>
      </c>
      <c r="F252" s="24" t="s">
        <v>264</v>
      </c>
      <c r="G252" s="41">
        <v>1142.50734</v>
      </c>
      <c r="H252" s="41">
        <v>1142.50734</v>
      </c>
      <c r="I252" s="62">
        <f t="shared" si="5"/>
        <v>100</v>
      </c>
    </row>
    <row r="253" spans="1:9" ht="12.75">
      <c r="A253" s="7" t="s">
        <v>405</v>
      </c>
      <c r="B253" s="11" t="s">
        <v>298</v>
      </c>
      <c r="C253" s="10" t="s">
        <v>33</v>
      </c>
      <c r="D253" s="10" t="s">
        <v>19</v>
      </c>
      <c r="E253" s="10" t="s">
        <v>189</v>
      </c>
      <c r="F253" s="28" t="s">
        <v>299</v>
      </c>
      <c r="G253" s="41">
        <f>G254</f>
        <v>0.11956</v>
      </c>
      <c r="H253" s="41">
        <f>H254</f>
        <v>0.11956</v>
      </c>
      <c r="I253" s="62">
        <f t="shared" si="5"/>
        <v>100</v>
      </c>
    </row>
    <row r="254" spans="1:9" ht="12.75">
      <c r="A254" s="7" t="s">
        <v>406</v>
      </c>
      <c r="B254" s="25" t="s">
        <v>298</v>
      </c>
      <c r="C254" s="19" t="s">
        <v>33</v>
      </c>
      <c r="D254" s="19" t="s">
        <v>19</v>
      </c>
      <c r="E254" s="19" t="s">
        <v>189</v>
      </c>
      <c r="F254" s="24" t="s">
        <v>299</v>
      </c>
      <c r="G254" s="41">
        <v>0.11956</v>
      </c>
      <c r="H254" s="41">
        <v>0.11956</v>
      </c>
      <c r="I254" s="62">
        <f t="shared" si="5"/>
        <v>100</v>
      </c>
    </row>
    <row r="255" spans="1:9" ht="12.75">
      <c r="A255" s="7" t="s">
        <v>41</v>
      </c>
      <c r="B255" s="11" t="s">
        <v>236</v>
      </c>
      <c r="C255" s="10" t="s">
        <v>33</v>
      </c>
      <c r="D255" s="10" t="s">
        <v>21</v>
      </c>
      <c r="E255" s="10"/>
      <c r="F255" s="10"/>
      <c r="G255" s="12">
        <f aca="true" t="shared" si="6" ref="G255:H257">G256</f>
        <v>64</v>
      </c>
      <c r="H255" s="52">
        <f t="shared" si="6"/>
        <v>64</v>
      </c>
      <c r="I255" s="62">
        <f t="shared" si="5"/>
        <v>100</v>
      </c>
    </row>
    <row r="256" spans="1:9" ht="52.5">
      <c r="A256" s="7" t="s">
        <v>394</v>
      </c>
      <c r="B256" s="11" t="s">
        <v>239</v>
      </c>
      <c r="C256" s="10" t="s">
        <v>33</v>
      </c>
      <c r="D256" s="10" t="s">
        <v>21</v>
      </c>
      <c r="E256" s="10" t="s">
        <v>238</v>
      </c>
      <c r="F256" s="10"/>
      <c r="G256" s="12">
        <f t="shared" si="6"/>
        <v>64</v>
      </c>
      <c r="H256" s="52">
        <f t="shared" si="6"/>
        <v>64</v>
      </c>
      <c r="I256" s="62">
        <f t="shared" si="5"/>
        <v>100</v>
      </c>
    </row>
    <row r="257" spans="1:9" ht="31.5">
      <c r="A257" s="7" t="s">
        <v>407</v>
      </c>
      <c r="B257" s="11" t="s">
        <v>42</v>
      </c>
      <c r="C257" s="10" t="s">
        <v>33</v>
      </c>
      <c r="D257" s="10" t="s">
        <v>21</v>
      </c>
      <c r="E257" s="10" t="s">
        <v>238</v>
      </c>
      <c r="F257" s="10" t="s">
        <v>41</v>
      </c>
      <c r="G257" s="12">
        <f t="shared" si="6"/>
        <v>64</v>
      </c>
      <c r="H257" s="52">
        <f t="shared" si="6"/>
        <v>64</v>
      </c>
      <c r="I257" s="62">
        <f t="shared" si="5"/>
        <v>100</v>
      </c>
    </row>
    <row r="258" spans="1:9" ht="33.75">
      <c r="A258" s="7" t="s">
        <v>424</v>
      </c>
      <c r="B258" s="25" t="s">
        <v>42</v>
      </c>
      <c r="C258" s="24" t="s">
        <v>33</v>
      </c>
      <c r="D258" s="24" t="s">
        <v>21</v>
      </c>
      <c r="E258" s="24" t="s">
        <v>238</v>
      </c>
      <c r="F258" s="24" t="s">
        <v>41</v>
      </c>
      <c r="G258" s="21">
        <v>64</v>
      </c>
      <c r="H258" s="56">
        <v>64</v>
      </c>
      <c r="I258" s="62">
        <f t="shared" si="5"/>
        <v>100</v>
      </c>
    </row>
  </sheetData>
  <sheetProtection/>
  <mergeCells count="11">
    <mergeCell ref="B9:B10"/>
    <mergeCell ref="C9:F9"/>
    <mergeCell ref="G9:G10"/>
    <mergeCell ref="H9:H10"/>
    <mergeCell ref="I9:I10"/>
    <mergeCell ref="A5:I5"/>
    <mergeCell ref="C2:I2"/>
    <mergeCell ref="A6:G6"/>
    <mergeCell ref="A7:B7"/>
    <mergeCell ref="A8:B8"/>
    <mergeCell ref="A9:A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2017-12-29T03:39:08Z</cp:lastPrinted>
  <dcterms:created xsi:type="dcterms:W3CDTF">2015-12-06T10:03:42Z</dcterms:created>
  <dcterms:modified xsi:type="dcterms:W3CDTF">2018-03-29T02:44:37Z</dcterms:modified>
  <cp:category/>
  <cp:version/>
  <cp:contentType/>
  <cp:contentStatus/>
</cp:coreProperties>
</file>