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400" activeTab="0"/>
  </bookViews>
  <sheets>
    <sheet name="2020 Приложени №7" sheetId="1" r:id="rId1"/>
  </sheets>
  <definedNames>
    <definedName name="_xlnm._FilterDatabase" localSheetId="0" hidden="1">'2020 Приложени №7'!$G$1:$G$182</definedName>
    <definedName name="_xlnm.Print_Area" localSheetId="0">'2020 Приложени №7'!$A$1:$H$180</definedName>
  </definedNames>
  <calcPr fullCalcOnLoad="1"/>
</workbook>
</file>

<file path=xl/sharedStrings.xml><?xml version="1.0" encoding="utf-8"?>
<sst xmlns="http://schemas.openxmlformats.org/spreadsheetml/2006/main" count="1040" uniqueCount="337">
  <si>
    <t>тыс.руб.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</si>
  <si>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</si>
  <si>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</si>
  <si>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</si>
  <si>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</si>
  <si>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</si>
  <si>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</si>
  <si>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</si>
  <si>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</si>
  <si>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</si>
  <si>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</si>
  <si>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Раздел</t>
  </si>
  <si>
    <t>4</t>
  </si>
  <si>
    <t>Подраздел</t>
  </si>
  <si>
    <t>КЦСР</t>
  </si>
  <si>
    <t>6</t>
  </si>
  <si>
    <t>КВР</t>
  </si>
  <si>
    <t>ВСЕГО:</t>
  </si>
  <si>
    <t>00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</si>
  <si>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</si>
  <si>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</si>
  <si>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</si>
  <si>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</si>
  <si>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</si>
  <si>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</si>
  <si>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</si>
  <si>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</si>
  <si>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</si>
  <si>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</si>
  <si>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</si>
  <si>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</si>
  <si>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</si>
  <si>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</si>
  <si>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</si>
  <si>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</si>
  <si>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</si>
  <si>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</si>
  <si>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</si>
  <si>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</si>
  <si>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</si>
  <si>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</si>
  <si>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</si>
  <si>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</si>
  <si>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</si>
  <si>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</si>
  <si>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</si>
  <si>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</si>
  <si>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</si>
  <si>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</si>
  <si>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</si>
  <si>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</si>
  <si>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</si>
  <si>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</si>
  <si>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</si>
  <si>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</si>
  <si>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</si>
  <si>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</si>
  <si>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</si>
  <si>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</si>
  <si>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</si>
  <si>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</si>
  <si>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</si>
  <si>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</si>
  <si>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</si>
  <si>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</si>
  <si>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</si>
  <si>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</si>
  <si>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</si>
  <si>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</si>
  <si>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</si>
  <si>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</si>
  <si>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</si>
  <si>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</si>
  <si>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</si>
  <si>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</si>
  <si>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</si>
  <si>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</si>
  <si>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81</t>
  </si>
  <si>
    <t>82</t>
  </si>
  <si>
    <t>83</t>
  </si>
  <si>
    <t>84</t>
  </si>
  <si>
    <t>93</t>
  </si>
  <si>
    <t>94</t>
  </si>
  <si>
    <t>95</t>
  </si>
  <si>
    <t>96</t>
  </si>
  <si>
    <t>97</t>
  </si>
  <si>
    <t>98</t>
  </si>
  <si>
    <t>99</t>
  </si>
  <si>
    <t>834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</si>
  <si>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</si>
  <si>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</si>
  <si>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</si>
  <si>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</si>
  <si>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</si>
  <si>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</si>
  <si>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</si>
  <si>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</si>
  <si>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</si>
  <si>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</si>
  <si>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</si>
  <si>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</si>
  <si>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</si>
  <si>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</si>
  <si>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</si>
  <si>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</si>
  <si>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</si>
  <si>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</si>
  <si>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</si>
  <si>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</si>
  <si>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</si>
  <si>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</si>
  <si>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</si>
  <si>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101</t>
  </si>
  <si>
    <t>Резервные фонды</t>
  </si>
  <si>
    <t>Иные бюджетные ассигнования</t>
  </si>
  <si>
    <t>800</t>
  </si>
  <si>
    <t>Резервные средства</t>
  </si>
  <si>
    <t>870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</si>
  <si>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</si>
  <si>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</si>
  <si>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</si>
  <si>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</si>
  <si>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</si>
  <si>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</si>
  <si>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</si>
  <si>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</si>
  <si>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</si>
  <si>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</si>
  <si>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</si>
  <si>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</si>
  <si>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</si>
  <si>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</si>
  <si>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</si>
  <si>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</si>
  <si>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</si>
  <si>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139</t>
  </si>
  <si>
    <t>140</t>
  </si>
  <si>
    <t>141</t>
  </si>
  <si>
    <t>142</t>
  </si>
  <si>
    <t>143</t>
  </si>
  <si>
    <t>144</t>
  </si>
  <si>
    <t>145</t>
  </si>
  <si>
    <t>146</t>
  </si>
  <si>
    <t>НАЦИОНАЛЬНАЯ ЭКОНОМИКА</t>
  </si>
  <si>
    <t>Дорожные фонды</t>
  </si>
  <si>
    <t>09</t>
  </si>
  <si>
    <t>ЖИЛИЩНО-КОММУНАЛЬНОЕ ХОЗЯЙСТВО</t>
  </si>
  <si>
    <t>Жилищное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</si>
  <si>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</si>
  <si>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</si>
  <si>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</si>
  <si>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</si>
  <si>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</si>
  <si>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</si>
  <si>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</si>
  <si>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</si>
  <si>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</si>
  <si>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310</t>
  </si>
  <si>
    <t>Публичные нормативные социальные выплаты гражданам</t>
  </si>
  <si>
    <t>Иные пенсии, социальные доплаты к пенсиям</t>
  </si>
  <si>
    <t>313</t>
  </si>
  <si>
    <t>ФИЗИЧЕСКАЯ КУЛЬТУРА И СПОРТ</t>
  </si>
  <si>
    <t>Межбюджетные трансферты</t>
  </si>
  <si>
    <t>500</t>
  </si>
  <si>
    <t>Иные межбюджетные трансферты</t>
  </si>
  <si>
    <t>540</t>
  </si>
  <si>
    <t>850</t>
  </si>
  <si>
    <t>Уплата налогов, сборов и иных платежей</t>
  </si>
  <si>
    <t>Коммунальное хозяйство</t>
  </si>
  <si>
    <t>56</t>
  </si>
  <si>
    <t>Непрограммные расходы связанные с функционированием административной комиссии</t>
  </si>
  <si>
    <t>Административна комиссия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</si>
  <si>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</si>
  <si>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</si>
  <si>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9860083360</t>
  </si>
  <si>
    <t>Физическая культура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</si>
  <si>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</si>
  <si>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Подпрограмма «Дорожное хозяйство»</t>
  </si>
  <si>
    <t>Компенсация убытков энергоснабжающих организаций  предоставляемым релизиозным организациям</t>
  </si>
  <si>
    <t>Возмещение убытков юридическим лицам</t>
  </si>
  <si>
    <t>Возмещение убытков организация осуществляющие вывоз и утилизацию ТБО</t>
  </si>
  <si>
    <t>Возмещение убытков организация оказывающие услуг бань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</si>
  <si>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</si>
  <si>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Выплаты муниципальных пенсий</t>
  </si>
  <si>
    <t>853</t>
  </si>
  <si>
    <t>Уплата иных платежей</t>
  </si>
  <si>
    <t>Расходы связанные с возмещением убытков организация</t>
  </si>
  <si>
    <t xml:space="preserve">Содержание подведоственных учреждений культуры </t>
  </si>
  <si>
    <t>Приложение №7</t>
  </si>
  <si>
    <t>Администрация Борского сельсовета</t>
  </si>
  <si>
    <t>Обеспечние деятельности Главы Борского сельсовета</t>
  </si>
  <si>
    <t>9110090090</t>
  </si>
  <si>
    <t>804</t>
  </si>
  <si>
    <t>Обеспечение деятельности Администрации Борского сельсовета</t>
  </si>
  <si>
    <t>9210090100</t>
  </si>
  <si>
    <t>Резервный фонд Администрации Борского сельсовета</t>
  </si>
  <si>
    <t>9510090500</t>
  </si>
  <si>
    <t>9310075140</t>
  </si>
  <si>
    <t>0200081860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</si>
  <si>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</si>
  <si>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Массовый спорт</t>
  </si>
  <si>
    <t>0200090610</t>
  </si>
  <si>
    <t>9660000400</t>
  </si>
  <si>
    <t xml:space="preserve">Социальное обеспечение и иные выплаты </t>
  </si>
  <si>
    <t>9660000000</t>
  </si>
  <si>
    <t>0120090610</t>
  </si>
  <si>
    <t>Подпрограмма «Организация культурно-массовых мероприятий на территории Борского сельсовета»</t>
  </si>
  <si>
    <t>0200000000</t>
  </si>
  <si>
    <t>Муниципальная программа «Обеспечение комфортной среды проживания на территории населенных пунктов Борского сельсовета»</t>
  </si>
  <si>
    <t>811</t>
  </si>
  <si>
    <t>0340083360</t>
  </si>
  <si>
    <t>0310091010</t>
  </si>
  <si>
    <t>0340083190</t>
  </si>
  <si>
    <t>0320083230</t>
  </si>
  <si>
    <t>0320000000</t>
  </si>
  <si>
    <t>611</t>
  </si>
  <si>
    <t>610</t>
  </si>
  <si>
    <t>600</t>
  </si>
  <si>
    <t>0320090140</t>
  </si>
  <si>
    <t>Уличное освещение населенного пункта в рамках подпрограммы "Благоустройство на территории Борского сельсовета" муниципальной программы "Опеспечение комфортной и безопасной среды проживания на территории Борского сельсовета"</t>
  </si>
  <si>
    <t>0310090050</t>
  </si>
  <si>
    <t>0310081660</t>
  </si>
  <si>
    <t>360</t>
  </si>
  <si>
    <t>Иные выплаты населению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</si>
  <si>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</si>
  <si>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</si>
  <si>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</si>
  <si>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9310051180</t>
  </si>
  <si>
    <t>9310000000</t>
  </si>
  <si>
    <t>29</t>
  </si>
  <si>
    <t>43</t>
  </si>
  <si>
    <t>44</t>
  </si>
  <si>
    <t>45</t>
  </si>
  <si>
    <t>46</t>
  </si>
  <si>
    <t>47</t>
  </si>
  <si>
    <t>Организация общественных работ и временной занятости граждан, испытывающих трудности в поиске работы в рамках подпрограммы "Благоустройство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</si>
  <si>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</si>
  <si>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</si>
  <si>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0310090070</t>
  </si>
  <si>
    <t>0310090060</t>
  </si>
  <si>
    <t>0310090080</t>
  </si>
  <si>
    <t>Муниципальнное задание МБУ комплексному центру по благоустройству Борского сельсовета</t>
  </si>
  <si>
    <t>0310091100</t>
  </si>
  <si>
    <t>0320091030</t>
  </si>
  <si>
    <t>0350083010</t>
  </si>
  <si>
    <t>48</t>
  </si>
  <si>
    <t>49</t>
  </si>
  <si>
    <t>50</t>
  </si>
  <si>
    <t>77</t>
  </si>
  <si>
    <t>78</t>
  </si>
  <si>
    <t>79</t>
  </si>
  <si>
    <t>80</t>
  </si>
  <si>
    <t>85</t>
  </si>
  <si>
    <t>86</t>
  </si>
  <si>
    <t>87</t>
  </si>
  <si>
    <t>88</t>
  </si>
  <si>
    <t>89</t>
  </si>
  <si>
    <t>90</t>
  </si>
  <si>
    <t>91</t>
  </si>
  <si>
    <t>92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</si>
  <si>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</si>
  <si>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</si>
  <si>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</si>
  <si>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</si>
  <si>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</si>
  <si>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</si>
  <si>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</si>
  <si>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</si>
  <si>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</si>
  <si>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</si>
  <si>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</si>
  <si>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</si>
  <si>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</si>
  <si>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</si>
  <si>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</si>
  <si>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</si>
  <si>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</si>
  <si>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</si>
  <si>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</si>
  <si>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</t>
  </si>
  <si>
    <t xml:space="preserve"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</si>
  <si>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</si>
  <si>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Муниципальная программа «Развитие транспортной системы муниципального образования »</t>
  </si>
  <si>
    <t>Расходы на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</si>
  <si>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</si>
  <si>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Муниципальная программа «Развитие транспортной системы муниципального образования Борского сельсовета»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</si>
  <si>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</si>
  <si>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</si>
  <si>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Содержание автомобильных дорог общего пользования местного значения за счет средств местного бюджета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</si>
  <si>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</si>
  <si>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Подпрограмма «Благоустройство территории населенных пунктов муниципального образования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</si>
  <si>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</si>
  <si>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к решению Борского сельского</t>
  </si>
  <si>
    <t>810</t>
  </si>
  <si>
    <t>Ведомственная структура расходов бюджета поселения  на 2020 год</t>
  </si>
  <si>
    <t>2020г.</t>
  </si>
  <si>
    <t>Другие вопросы в области национальной экономики</t>
  </si>
  <si>
    <t>Организация и проведение мероприятий по отлову и содержанию безнадзорных животных</t>
  </si>
  <si>
    <t>НАЦИОНАЛЬНАЯ БЕЗОПАСТНОСТЬ И ПРАВООХРАНИТЕЛЬНАЯ ДЕЯТЕЛЬНОСТЬ</t>
  </si>
  <si>
    <t>Муниципальная программа «Защита населения и территории Борского  сельсовета от чрезвычайных ситуаций природного и техногенного характера»</t>
  </si>
  <si>
    <t>Подпрограмма «Обеспечение первичных мер пожарной безопасности в границах населенных пунктов поселения»</t>
  </si>
  <si>
    <t>Приобретение,монтаж,обслуживание и ремонт системы оповещения населения на случай пожара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</si>
  <si>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Устройство минерализованных защитных полос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</si>
  <si>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0320081690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</si>
  <si>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</t>
  </si>
  <si>
    <t>9210010490</t>
  </si>
  <si>
    <t>211</t>
  </si>
  <si>
    <t>Расходы на выплаты персоналу казеных учреждений</t>
  </si>
  <si>
    <t>213</t>
  </si>
  <si>
    <t>Непрограммные расходы по передаче полномочий Администрацией Борского сельсовета</t>
  </si>
  <si>
    <t>06</t>
  </si>
  <si>
    <t>9419011100</t>
  </si>
  <si>
    <t>Софинансирование на обеспечение первичных мер пожарной безопасности</t>
  </si>
  <si>
    <t>03200S1690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</si>
  <si>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</si>
  <si>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</si>
  <si>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</si>
  <si>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</si>
  <si>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</si>
  <si>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</si>
  <si>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</si>
  <si>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</si>
  <si>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</si>
  <si>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</si>
  <si>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</si>
  <si>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</si>
  <si>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</si>
  <si>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</si>
  <si>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</si>
  <si>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</si>
  <si>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</si>
  <si>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</si>
  <si>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</si>
  <si>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</si>
  <si>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</si>
  <si>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Совета депутатов № 42-206 от 27.01.2020 г.</t>
  </si>
  <si>
    <t>Расходы по передаче полномочий Администрацией Борского сельсовета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</si>
</sst>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48">
    <font>
      <sz val="10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80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182" fontId="5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justify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180" fontId="5" fillId="32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wrapTex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/>
    </xf>
    <xf numFmtId="11" fontId="5" fillId="33" borderId="10" xfId="0" applyNumberFormat="1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/>
    </xf>
    <xf numFmtId="0" fontId="5" fillId="32" borderId="10" xfId="0" applyFont="1" applyFill="1" applyBorder="1" applyAlignment="1">
      <alignment horizontal="justify"/>
    </xf>
    <xf numFmtId="182" fontId="5" fillId="32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top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left" vertical="top" wrapText="1"/>
      <protection/>
    </xf>
    <xf numFmtId="180" fontId="5" fillId="0" borderId="10" xfId="0" applyNumberFormat="1" applyFont="1" applyBorder="1" applyAlignment="1" applyProtection="1">
      <alignment horizontal="right" vertical="top" wrapText="1"/>
      <protection/>
    </xf>
    <xf numFmtId="180" fontId="12" fillId="0" borderId="12" xfId="0" applyNumberFormat="1" applyFont="1" applyBorder="1" applyAlignment="1" applyProtection="1">
      <alignment horizontal="right" vertical="top" wrapText="1"/>
      <protection/>
    </xf>
    <xf numFmtId="49" fontId="12" fillId="0" borderId="13" xfId="0" applyNumberFormat="1" applyFont="1" applyBorder="1" applyAlignment="1" applyProtection="1">
      <alignment horizontal="left" vertical="top" wrapText="1"/>
      <protection/>
    </xf>
    <xf numFmtId="49" fontId="12" fillId="0" borderId="13" xfId="0" applyNumberFormat="1" applyFont="1" applyBorder="1" applyAlignment="1" applyProtection="1">
      <alignment horizontal="center" vertical="top" wrapText="1"/>
      <protection/>
    </xf>
    <xf numFmtId="180" fontId="12" fillId="0" borderId="13" xfId="0" applyNumberFormat="1" applyFont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justify" wrapText="1"/>
    </xf>
    <xf numFmtId="49" fontId="6" fillId="34" borderId="10" xfId="0" applyNumberFormat="1" applyFont="1" applyFill="1" applyBorder="1" applyAlignment="1">
      <alignment horizontal="center" vertical="center"/>
    </xf>
    <xf numFmtId="182" fontId="6" fillId="34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justify" wrapText="1"/>
    </xf>
    <xf numFmtId="0" fontId="7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top"/>
    </xf>
    <xf numFmtId="0" fontId="6" fillId="0" borderId="10" xfId="0" applyNumberFormat="1" applyFont="1" applyFill="1" applyBorder="1" applyAlignment="1">
      <alignment horizontal="justify" vertical="top"/>
    </xf>
    <xf numFmtId="182" fontId="3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>
      <alignment horizontal="right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view="pageBreakPreview" zoomScaleSheetLayoutView="100" zoomScalePageLayoutView="0" workbookViewId="0" topLeftCell="A19">
      <selection activeCell="A170" sqref="A170"/>
    </sheetView>
  </sheetViews>
  <sheetFormatPr defaultColWidth="9.140625" defaultRowHeight="12.75" customHeight="1"/>
  <cols>
    <col min="1" max="1" width="5.7109375" style="2" bestFit="1" customWidth="1"/>
    <col min="2" max="2" width="6.421875" style="2" bestFit="1" customWidth="1"/>
    <col min="3" max="3" width="40.7109375" style="2" customWidth="1"/>
    <col min="4" max="4" width="7.00390625" style="2" customWidth="1"/>
    <col min="5" max="5" width="10.00390625" style="2" customWidth="1"/>
    <col min="6" max="6" width="10.28125" style="2" bestFit="1" customWidth="1"/>
    <col min="7" max="7" width="5.140625" style="2" customWidth="1"/>
    <col min="8" max="8" width="15.7109375" style="2" customWidth="1"/>
    <col min="9" max="16384" width="9.140625" style="2" customWidth="1"/>
  </cols>
  <sheetData>
    <row r="1" spans="6:8" ht="12.75" customHeight="1">
      <c r="F1" s="90" t="s">
        <v>188</v>
      </c>
      <c r="G1" s="90"/>
      <c r="H1" s="90"/>
    </row>
    <row r="2" spans="6:8" ht="12.75" customHeight="1">
      <c r="F2" s="91" t="s">
        <v>292</v>
      </c>
      <c r="G2" s="91"/>
      <c r="H2" s="91"/>
    </row>
    <row r="3" spans="1:8" ht="15.75">
      <c r="A3" s="3"/>
      <c r="B3" s="4"/>
      <c r="C3" s="4"/>
      <c r="D3" s="4"/>
      <c r="E3" s="4"/>
      <c r="F3" s="91" t="s">
        <v>335</v>
      </c>
      <c r="G3" s="91"/>
      <c r="H3" s="91"/>
    </row>
    <row r="4" spans="1:8" ht="12.75">
      <c r="A4" s="5"/>
      <c r="B4" s="4"/>
      <c r="C4" s="4"/>
      <c r="D4" s="4"/>
      <c r="E4" s="87"/>
      <c r="F4" s="4"/>
      <c r="G4" s="4"/>
      <c r="H4" s="4"/>
    </row>
    <row r="5" spans="1:8" ht="46.5" customHeight="1">
      <c r="A5" s="96" t="s">
        <v>294</v>
      </c>
      <c r="B5" s="96"/>
      <c r="C5" s="96"/>
      <c r="D5" s="96"/>
      <c r="E5" s="96"/>
      <c r="F5" s="96"/>
      <c r="G5" s="96"/>
      <c r="H5" s="96"/>
    </row>
    <row r="6" spans="1:8" ht="12.75">
      <c r="A6" s="98"/>
      <c r="B6" s="98"/>
      <c r="C6" s="98"/>
      <c r="D6" s="98"/>
      <c r="E6" s="98"/>
      <c r="F6" s="98"/>
      <c r="G6" s="98"/>
      <c r="H6" s="98"/>
    </row>
    <row r="7" spans="1:8" ht="15.75" customHeight="1">
      <c r="A7" s="6"/>
      <c r="B7" s="6"/>
      <c r="C7" s="7"/>
      <c r="D7" s="3"/>
      <c r="E7" s="3"/>
      <c r="F7" s="3"/>
      <c r="G7" s="3"/>
      <c r="H7" s="3"/>
    </row>
    <row r="8" spans="1:8" ht="13.5" customHeight="1">
      <c r="A8" s="97"/>
      <c r="B8" s="97"/>
      <c r="C8" s="7"/>
      <c r="H8" s="28" t="s">
        <v>0</v>
      </c>
    </row>
    <row r="9" spans="1:8" ht="12.75">
      <c r="A9" s="92" t="s">
        <v>2</v>
      </c>
      <c r="B9" s="92" t="s">
        <v>4</v>
      </c>
      <c r="C9" s="92" t="s">
        <v>6</v>
      </c>
      <c r="D9" s="94" t="s">
        <v>8</v>
      </c>
      <c r="E9" s="95"/>
      <c r="F9" s="95"/>
      <c r="G9" s="95"/>
      <c r="H9" s="92" t="s">
        <v>295</v>
      </c>
    </row>
    <row r="10" spans="1:8" ht="21">
      <c r="A10" s="93"/>
      <c r="B10" s="93"/>
      <c r="C10" s="93"/>
      <c r="D10" s="8" t="s">
        <v>11</v>
      </c>
      <c r="E10" s="8" t="s">
        <v>13</v>
      </c>
      <c r="F10" s="8" t="s">
        <v>14</v>
      </c>
      <c r="G10" s="8" t="s">
        <v>16</v>
      </c>
      <c r="H10" s="93"/>
    </row>
    <row r="11" spans="1:8" ht="12.75">
      <c r="A11" s="9" t="s">
        <v>3</v>
      </c>
      <c r="B11" s="9" t="s">
        <v>5</v>
      </c>
      <c r="C11" s="9" t="s">
        <v>7</v>
      </c>
      <c r="D11" s="9" t="s">
        <v>12</v>
      </c>
      <c r="E11" s="9" t="s">
        <v>1</v>
      </c>
      <c r="F11" s="9" t="s">
        <v>15</v>
      </c>
      <c r="G11" s="9" t="s">
        <v>9</v>
      </c>
      <c r="H11" s="9" t="s">
        <v>10</v>
      </c>
    </row>
    <row r="12" spans="1:8" ht="12.75">
      <c r="A12" s="9" t="s">
        <v>3</v>
      </c>
      <c r="B12" s="9" t="s">
        <v>17</v>
      </c>
      <c r="C12" s="10"/>
      <c r="D12" s="9" t="s">
        <v>18</v>
      </c>
      <c r="E12" s="9"/>
      <c r="F12" s="8"/>
      <c r="G12" s="8"/>
      <c r="H12" s="11">
        <f>H14+H73+H107+H155+H163+H170+H50+H60</f>
        <v>57948.53799999999</v>
      </c>
    </row>
    <row r="13" spans="1:8" ht="12.75" customHeight="1">
      <c r="A13" s="9" t="s">
        <v>5</v>
      </c>
      <c r="B13" s="8" t="s">
        <v>192</v>
      </c>
      <c r="C13" s="12" t="s">
        <v>189</v>
      </c>
      <c r="D13" s="13"/>
      <c r="E13" s="13"/>
      <c r="F13" s="13"/>
      <c r="G13" s="13"/>
      <c r="H13" s="12"/>
    </row>
    <row r="14" spans="1:9" ht="12.75" customHeight="1">
      <c r="A14" s="33" t="s">
        <v>7</v>
      </c>
      <c r="B14" s="34" t="s">
        <v>192</v>
      </c>
      <c r="C14" s="35" t="s">
        <v>89</v>
      </c>
      <c r="D14" s="34" t="s">
        <v>90</v>
      </c>
      <c r="E14" s="36"/>
      <c r="F14" s="36"/>
      <c r="G14" s="36"/>
      <c r="H14" s="37">
        <f>H15+H21+H41+H45+H37</f>
        <v>14868.446</v>
      </c>
      <c r="I14" s="38"/>
    </row>
    <row r="15" spans="1:8" ht="21.75">
      <c r="A15" s="39" t="s">
        <v>12</v>
      </c>
      <c r="B15" s="40" t="s">
        <v>192</v>
      </c>
      <c r="C15" s="41" t="s">
        <v>190</v>
      </c>
      <c r="D15" s="40" t="s">
        <v>90</v>
      </c>
      <c r="E15" s="40" t="s">
        <v>92</v>
      </c>
      <c r="F15" s="42"/>
      <c r="G15" s="43"/>
      <c r="H15" s="44">
        <f>H16</f>
        <v>999</v>
      </c>
    </row>
    <row r="16" spans="1:8" ht="33.75" customHeight="1">
      <c r="A16" s="9" t="s">
        <v>1</v>
      </c>
      <c r="B16" s="8" t="s">
        <v>192</v>
      </c>
      <c r="C16" s="17" t="s">
        <v>91</v>
      </c>
      <c r="D16" s="13" t="s">
        <v>90</v>
      </c>
      <c r="E16" s="13" t="s">
        <v>92</v>
      </c>
      <c r="F16" s="13" t="s">
        <v>191</v>
      </c>
      <c r="G16" s="13"/>
      <c r="H16" s="14">
        <f>H17</f>
        <v>999</v>
      </c>
    </row>
    <row r="17" spans="1:8" ht="67.5" customHeight="1">
      <c r="A17" s="9" t="s">
        <v>15</v>
      </c>
      <c r="B17" s="8" t="s">
        <v>192</v>
      </c>
      <c r="C17" s="15" t="s">
        <v>93</v>
      </c>
      <c r="D17" s="13" t="s">
        <v>90</v>
      </c>
      <c r="E17" s="13" t="s">
        <v>92</v>
      </c>
      <c r="F17" s="13" t="s">
        <v>191</v>
      </c>
      <c r="G17" s="13" t="s">
        <v>95</v>
      </c>
      <c r="H17" s="14">
        <f>H18</f>
        <v>999</v>
      </c>
    </row>
    <row r="18" spans="1:8" ht="25.5" customHeight="1">
      <c r="A18" s="9" t="s">
        <v>9</v>
      </c>
      <c r="B18" s="8" t="s">
        <v>192</v>
      </c>
      <c r="C18" s="15" t="s">
        <v>94</v>
      </c>
      <c r="D18" s="13" t="s">
        <v>90</v>
      </c>
      <c r="E18" s="13" t="s">
        <v>92</v>
      </c>
      <c r="F18" s="13" t="s">
        <v>191</v>
      </c>
      <c r="G18" s="13" t="s">
        <v>96</v>
      </c>
      <c r="H18" s="14">
        <f>SUBTOTAL(9,H19:H20)</f>
        <v>999</v>
      </c>
    </row>
    <row r="19" spans="1:8" ht="22.5">
      <c r="A19" s="9" t="s">
        <v>10</v>
      </c>
      <c r="B19" s="8" t="s">
        <v>192</v>
      </c>
      <c r="C19" s="18" t="s">
        <v>99</v>
      </c>
      <c r="D19" s="16" t="s">
        <v>90</v>
      </c>
      <c r="E19" s="16" t="s">
        <v>92</v>
      </c>
      <c r="F19" s="16" t="s">
        <v>191</v>
      </c>
      <c r="G19" s="16" t="s">
        <v>97</v>
      </c>
      <c r="H19" s="19">
        <v>767</v>
      </c>
    </row>
    <row r="20" spans="1:8" ht="48.75" customHeight="1">
      <c r="A20" s="9" t="s">
        <v>19</v>
      </c>
      <c r="B20" s="8" t="s">
        <v>192</v>
      </c>
      <c r="C20" s="20" t="s">
        <v>100</v>
      </c>
      <c r="D20" s="16" t="s">
        <v>90</v>
      </c>
      <c r="E20" s="16" t="s">
        <v>92</v>
      </c>
      <c r="F20" s="16" t="s">
        <v>191</v>
      </c>
      <c r="G20" s="16" t="s">
        <v>98</v>
      </c>
      <c r="H20" s="19">
        <v>232</v>
      </c>
    </row>
    <row r="21" spans="1:8" ht="42.75" customHeight="1">
      <c r="A21" s="39" t="s">
        <v>20</v>
      </c>
      <c r="B21" s="40" t="s">
        <v>192</v>
      </c>
      <c r="C21" s="41" t="s">
        <v>102</v>
      </c>
      <c r="D21" s="42" t="s">
        <v>90</v>
      </c>
      <c r="E21" s="42" t="s">
        <v>103</v>
      </c>
      <c r="F21" s="43"/>
      <c r="G21" s="43"/>
      <c r="H21" s="44">
        <f>H22</f>
        <v>13624.033</v>
      </c>
    </row>
    <row r="22" spans="1:8" ht="21.75">
      <c r="A22" s="9" t="s">
        <v>21</v>
      </c>
      <c r="B22" s="8" t="s">
        <v>192</v>
      </c>
      <c r="C22" s="15" t="s">
        <v>193</v>
      </c>
      <c r="D22" s="13" t="s">
        <v>90</v>
      </c>
      <c r="E22" s="13" t="s">
        <v>103</v>
      </c>
      <c r="F22" s="13" t="s">
        <v>194</v>
      </c>
      <c r="G22" s="16"/>
      <c r="H22" s="14">
        <f>H24+H28+H31+H34</f>
        <v>13624.033</v>
      </c>
    </row>
    <row r="23" spans="1:8" ht="63.75">
      <c r="A23" s="9" t="s">
        <v>22</v>
      </c>
      <c r="B23" s="8" t="s">
        <v>192</v>
      </c>
      <c r="C23" s="15" t="s">
        <v>93</v>
      </c>
      <c r="D23" s="13" t="s">
        <v>90</v>
      </c>
      <c r="E23" s="13" t="s">
        <v>103</v>
      </c>
      <c r="F23" s="13" t="s">
        <v>194</v>
      </c>
      <c r="G23" s="13" t="s">
        <v>95</v>
      </c>
      <c r="H23" s="14">
        <f>H24</f>
        <v>7135.472</v>
      </c>
    </row>
    <row r="24" spans="1:8" ht="21.75">
      <c r="A24" s="9" t="s">
        <v>23</v>
      </c>
      <c r="B24" s="8" t="s">
        <v>192</v>
      </c>
      <c r="C24" s="15" t="s">
        <v>94</v>
      </c>
      <c r="D24" s="13" t="s">
        <v>90</v>
      </c>
      <c r="E24" s="13" t="s">
        <v>103</v>
      </c>
      <c r="F24" s="13" t="s">
        <v>194</v>
      </c>
      <c r="G24" s="13" t="s">
        <v>96</v>
      </c>
      <c r="H24" s="14">
        <f>H25+H26+H27</f>
        <v>7135.472</v>
      </c>
    </row>
    <row r="25" spans="1:8" ht="22.5">
      <c r="A25" s="9" t="s">
        <v>24</v>
      </c>
      <c r="B25" s="8" t="s">
        <v>192</v>
      </c>
      <c r="C25" s="18" t="s">
        <v>99</v>
      </c>
      <c r="D25" s="16" t="s">
        <v>90</v>
      </c>
      <c r="E25" s="16" t="s">
        <v>103</v>
      </c>
      <c r="F25" s="16" t="s">
        <v>194</v>
      </c>
      <c r="G25" s="16" t="s">
        <v>97</v>
      </c>
      <c r="H25" s="19">
        <v>4652.294</v>
      </c>
    </row>
    <row r="26" spans="1:8" ht="45">
      <c r="A26" s="9" t="s">
        <v>25</v>
      </c>
      <c r="B26" s="8" t="s">
        <v>192</v>
      </c>
      <c r="C26" s="18" t="s">
        <v>100</v>
      </c>
      <c r="D26" s="16" t="s">
        <v>90</v>
      </c>
      <c r="E26" s="16" t="s">
        <v>103</v>
      </c>
      <c r="F26" s="16" t="s">
        <v>194</v>
      </c>
      <c r="G26" s="16" t="s">
        <v>98</v>
      </c>
      <c r="H26" s="19">
        <v>1483.178</v>
      </c>
    </row>
    <row r="27" spans="1:8" ht="33.75">
      <c r="A27" s="9" t="s">
        <v>26</v>
      </c>
      <c r="B27" s="8" t="s">
        <v>192</v>
      </c>
      <c r="C27" s="18" t="s">
        <v>104</v>
      </c>
      <c r="D27" s="16" t="s">
        <v>90</v>
      </c>
      <c r="E27" s="16" t="s">
        <v>103</v>
      </c>
      <c r="F27" s="16" t="s">
        <v>194</v>
      </c>
      <c r="G27" s="16" t="s">
        <v>105</v>
      </c>
      <c r="H27" s="19">
        <v>1000</v>
      </c>
    </row>
    <row r="28" spans="1:8" ht="21.75">
      <c r="A28" s="9" t="s">
        <v>27</v>
      </c>
      <c r="B28" s="8" t="s">
        <v>192</v>
      </c>
      <c r="C28" s="15" t="s">
        <v>106</v>
      </c>
      <c r="D28" s="13" t="s">
        <v>90</v>
      </c>
      <c r="E28" s="13" t="s">
        <v>103</v>
      </c>
      <c r="F28" s="13" t="s">
        <v>194</v>
      </c>
      <c r="G28" s="13" t="s">
        <v>107</v>
      </c>
      <c r="H28" s="14">
        <f>H29</f>
        <v>5548.921</v>
      </c>
    </row>
    <row r="29" spans="1:8" ht="32.25">
      <c r="A29" s="9" t="s">
        <v>28</v>
      </c>
      <c r="B29" s="8" t="s">
        <v>192</v>
      </c>
      <c r="C29" s="15" t="s">
        <v>108</v>
      </c>
      <c r="D29" s="13" t="s">
        <v>90</v>
      </c>
      <c r="E29" s="13" t="s">
        <v>103</v>
      </c>
      <c r="F29" s="13" t="s">
        <v>194</v>
      </c>
      <c r="G29" s="13" t="s">
        <v>109</v>
      </c>
      <c r="H29" s="14">
        <f>H30</f>
        <v>5548.921</v>
      </c>
    </row>
    <row r="30" spans="1:8" ht="32.25" customHeight="1">
      <c r="A30" s="9" t="s">
        <v>29</v>
      </c>
      <c r="B30" s="8" t="s">
        <v>192</v>
      </c>
      <c r="C30" s="18" t="s">
        <v>110</v>
      </c>
      <c r="D30" s="16" t="s">
        <v>90</v>
      </c>
      <c r="E30" s="16" t="s">
        <v>103</v>
      </c>
      <c r="F30" s="16" t="s">
        <v>194</v>
      </c>
      <c r="G30" s="16" t="s">
        <v>111</v>
      </c>
      <c r="H30" s="14">
        <v>5548.921</v>
      </c>
    </row>
    <row r="31" spans="1:8" ht="12.75">
      <c r="A31" s="9" t="s">
        <v>30</v>
      </c>
      <c r="B31" s="8" t="s">
        <v>192</v>
      </c>
      <c r="C31" s="15" t="s">
        <v>114</v>
      </c>
      <c r="D31" s="13" t="s">
        <v>90</v>
      </c>
      <c r="E31" s="13" t="s">
        <v>103</v>
      </c>
      <c r="F31" s="13" t="s">
        <v>194</v>
      </c>
      <c r="G31" s="13" t="s">
        <v>115</v>
      </c>
      <c r="H31" s="14">
        <f>H32</f>
        <v>26</v>
      </c>
    </row>
    <row r="32" spans="1:8" ht="12.75">
      <c r="A32" s="9" t="s">
        <v>31</v>
      </c>
      <c r="B32" s="8" t="s">
        <v>192</v>
      </c>
      <c r="C32" s="15" t="s">
        <v>167</v>
      </c>
      <c r="D32" s="13" t="s">
        <v>90</v>
      </c>
      <c r="E32" s="13" t="s">
        <v>103</v>
      </c>
      <c r="F32" s="13" t="s">
        <v>194</v>
      </c>
      <c r="G32" s="13" t="s">
        <v>166</v>
      </c>
      <c r="H32" s="14">
        <f>H33</f>
        <v>26</v>
      </c>
    </row>
    <row r="33" spans="1:8" ht="12.75">
      <c r="A33" s="9" t="s">
        <v>32</v>
      </c>
      <c r="B33" s="8" t="s">
        <v>192</v>
      </c>
      <c r="C33" s="18" t="s">
        <v>185</v>
      </c>
      <c r="D33" s="16" t="s">
        <v>90</v>
      </c>
      <c r="E33" s="16" t="s">
        <v>103</v>
      </c>
      <c r="F33" s="16" t="s">
        <v>194</v>
      </c>
      <c r="G33" s="16" t="s">
        <v>184</v>
      </c>
      <c r="H33" s="19">
        <v>26</v>
      </c>
    </row>
    <row r="34" spans="1:8" ht="63.75">
      <c r="A34" s="9" t="s">
        <v>33</v>
      </c>
      <c r="B34" s="8" t="s">
        <v>192</v>
      </c>
      <c r="C34" s="15" t="s">
        <v>304</v>
      </c>
      <c r="D34" s="16" t="s">
        <v>90</v>
      </c>
      <c r="E34" s="16" t="s">
        <v>103</v>
      </c>
      <c r="F34" s="13" t="s">
        <v>305</v>
      </c>
      <c r="G34" s="13"/>
      <c r="H34" s="14">
        <f>H35+H36</f>
        <v>913.64</v>
      </c>
    </row>
    <row r="35" spans="1:8" ht="25.5" customHeight="1">
      <c r="A35" s="9" t="s">
        <v>34</v>
      </c>
      <c r="B35" s="8" t="s">
        <v>192</v>
      </c>
      <c r="C35" s="15" t="s">
        <v>99</v>
      </c>
      <c r="D35" s="16" t="s">
        <v>90</v>
      </c>
      <c r="E35" s="16" t="s">
        <v>103</v>
      </c>
      <c r="F35" s="13" t="s">
        <v>305</v>
      </c>
      <c r="G35" s="13" t="s">
        <v>306</v>
      </c>
      <c r="H35" s="14">
        <v>717.706</v>
      </c>
    </row>
    <row r="36" spans="1:8" ht="21.75">
      <c r="A36" s="9" t="s">
        <v>35</v>
      </c>
      <c r="B36" s="8" t="s">
        <v>192</v>
      </c>
      <c r="C36" s="15" t="s">
        <v>307</v>
      </c>
      <c r="D36" s="16" t="s">
        <v>90</v>
      </c>
      <c r="E36" s="16" t="s">
        <v>103</v>
      </c>
      <c r="F36" s="16" t="s">
        <v>305</v>
      </c>
      <c r="G36" s="16" t="s">
        <v>308</v>
      </c>
      <c r="H36" s="19">
        <v>195.934</v>
      </c>
    </row>
    <row r="37" spans="1:8" ht="32.25">
      <c r="A37" s="39" t="s">
        <v>36</v>
      </c>
      <c r="B37" s="40" t="s">
        <v>192</v>
      </c>
      <c r="C37" s="41" t="s">
        <v>309</v>
      </c>
      <c r="D37" s="42" t="s">
        <v>90</v>
      </c>
      <c r="E37" s="42" t="s">
        <v>310</v>
      </c>
      <c r="F37" s="42" t="s">
        <v>311</v>
      </c>
      <c r="G37" s="42"/>
      <c r="H37" s="44">
        <f>H38</f>
        <v>130</v>
      </c>
    </row>
    <row r="38" spans="1:8" ht="21.75">
      <c r="A38" s="9" t="s">
        <v>37</v>
      </c>
      <c r="B38" s="8" t="s">
        <v>192</v>
      </c>
      <c r="C38" s="15" t="s">
        <v>336</v>
      </c>
      <c r="D38" s="13" t="s">
        <v>90</v>
      </c>
      <c r="E38" s="13" t="s">
        <v>310</v>
      </c>
      <c r="F38" s="13" t="s">
        <v>311</v>
      </c>
      <c r="G38" s="13" t="s">
        <v>163</v>
      </c>
      <c r="H38" s="14">
        <f>H39</f>
        <v>130</v>
      </c>
    </row>
    <row r="39" spans="1:8" ht="12.75" customHeight="1">
      <c r="A39" s="9" t="s">
        <v>38</v>
      </c>
      <c r="B39" s="8" t="s">
        <v>192</v>
      </c>
      <c r="C39" s="15" t="s">
        <v>164</v>
      </c>
      <c r="D39" s="13" t="s">
        <v>90</v>
      </c>
      <c r="E39" s="13" t="s">
        <v>310</v>
      </c>
      <c r="F39" s="13" t="s">
        <v>311</v>
      </c>
      <c r="G39" s="13" t="s">
        <v>165</v>
      </c>
      <c r="H39" s="14">
        <f>H40</f>
        <v>130</v>
      </c>
    </row>
    <row r="40" spans="1:8" ht="12.75" customHeight="1">
      <c r="A40" s="9" t="s">
        <v>229</v>
      </c>
      <c r="B40" s="8" t="s">
        <v>192</v>
      </c>
      <c r="C40" s="15" t="s">
        <v>164</v>
      </c>
      <c r="D40" s="13" t="s">
        <v>90</v>
      </c>
      <c r="E40" s="13" t="s">
        <v>310</v>
      </c>
      <c r="F40" s="13" t="s">
        <v>311</v>
      </c>
      <c r="G40" s="13" t="s">
        <v>165</v>
      </c>
      <c r="H40" s="14">
        <v>130</v>
      </c>
    </row>
    <row r="41" spans="1:8" ht="12.75">
      <c r="A41" s="39" t="s">
        <v>39</v>
      </c>
      <c r="B41" s="40" t="s">
        <v>192</v>
      </c>
      <c r="C41" s="45" t="s">
        <v>113</v>
      </c>
      <c r="D41" s="42" t="s">
        <v>90</v>
      </c>
      <c r="E41" s="42" t="s">
        <v>21</v>
      </c>
      <c r="F41" s="42"/>
      <c r="G41" s="42"/>
      <c r="H41" s="44">
        <f>H42</f>
        <v>100</v>
      </c>
    </row>
    <row r="42" spans="1:8" ht="21.75">
      <c r="A42" s="9" t="s">
        <v>40</v>
      </c>
      <c r="B42" s="8" t="s">
        <v>192</v>
      </c>
      <c r="C42" s="15" t="s">
        <v>195</v>
      </c>
      <c r="D42" s="13" t="s">
        <v>90</v>
      </c>
      <c r="E42" s="13" t="s">
        <v>21</v>
      </c>
      <c r="F42" s="13" t="s">
        <v>196</v>
      </c>
      <c r="G42" s="16"/>
      <c r="H42" s="14">
        <f>H43</f>
        <v>100</v>
      </c>
    </row>
    <row r="43" spans="1:8" ht="12.75" customHeight="1">
      <c r="A43" s="9" t="s">
        <v>41</v>
      </c>
      <c r="B43" s="8" t="s">
        <v>192</v>
      </c>
      <c r="C43" s="1" t="s">
        <v>114</v>
      </c>
      <c r="D43" s="13" t="s">
        <v>90</v>
      </c>
      <c r="E43" s="13" t="s">
        <v>21</v>
      </c>
      <c r="F43" s="13" t="s">
        <v>196</v>
      </c>
      <c r="G43" s="13" t="s">
        <v>115</v>
      </c>
      <c r="H43" s="14">
        <f>H44</f>
        <v>100</v>
      </c>
    </row>
    <row r="44" spans="1:8" ht="12.75" customHeight="1">
      <c r="A44" s="9" t="s">
        <v>42</v>
      </c>
      <c r="B44" s="8" t="s">
        <v>192</v>
      </c>
      <c r="C44" s="21" t="s">
        <v>116</v>
      </c>
      <c r="D44" s="16" t="s">
        <v>90</v>
      </c>
      <c r="E44" s="16" t="s">
        <v>21</v>
      </c>
      <c r="F44" s="16" t="s">
        <v>196</v>
      </c>
      <c r="G44" s="16" t="s">
        <v>117</v>
      </c>
      <c r="H44" s="19">
        <v>100</v>
      </c>
    </row>
    <row r="45" spans="1:8" ht="12.75">
      <c r="A45" s="39" t="s">
        <v>43</v>
      </c>
      <c r="B45" s="40" t="s">
        <v>192</v>
      </c>
      <c r="C45" s="46" t="s">
        <v>171</v>
      </c>
      <c r="D45" s="42" t="s">
        <v>90</v>
      </c>
      <c r="E45" s="42" t="s">
        <v>23</v>
      </c>
      <c r="F45" s="42"/>
      <c r="G45" s="43"/>
      <c r="H45" s="44">
        <f>H46</f>
        <v>15.413</v>
      </c>
    </row>
    <row r="46" spans="1:8" ht="32.25">
      <c r="A46" s="9" t="s">
        <v>44</v>
      </c>
      <c r="B46" s="8" t="s">
        <v>192</v>
      </c>
      <c r="C46" s="1" t="s">
        <v>170</v>
      </c>
      <c r="D46" s="13" t="s">
        <v>90</v>
      </c>
      <c r="E46" s="13" t="s">
        <v>23</v>
      </c>
      <c r="F46" s="13" t="s">
        <v>197</v>
      </c>
      <c r="G46" s="16"/>
      <c r="H46" s="19">
        <f>H47</f>
        <v>15.413</v>
      </c>
    </row>
    <row r="47" spans="1:8" ht="21.75">
      <c r="A47" s="9" t="s">
        <v>45</v>
      </c>
      <c r="B47" s="8" t="s">
        <v>192</v>
      </c>
      <c r="C47" s="1" t="s">
        <v>106</v>
      </c>
      <c r="D47" s="13" t="s">
        <v>90</v>
      </c>
      <c r="E47" s="13" t="s">
        <v>23</v>
      </c>
      <c r="F47" s="13" t="s">
        <v>197</v>
      </c>
      <c r="G47" s="13" t="s">
        <v>107</v>
      </c>
      <c r="H47" s="14">
        <f>H48</f>
        <v>15.413</v>
      </c>
    </row>
    <row r="48" spans="1:8" ht="32.25">
      <c r="A48" s="9" t="s">
        <v>46</v>
      </c>
      <c r="B48" s="8" t="s">
        <v>192</v>
      </c>
      <c r="C48" s="1" t="s">
        <v>108</v>
      </c>
      <c r="D48" s="13" t="s">
        <v>90</v>
      </c>
      <c r="E48" s="13" t="s">
        <v>23</v>
      </c>
      <c r="F48" s="13" t="s">
        <v>197</v>
      </c>
      <c r="G48" s="13" t="s">
        <v>109</v>
      </c>
      <c r="H48" s="14">
        <f>H49</f>
        <v>15.413</v>
      </c>
    </row>
    <row r="49" spans="1:8" ht="22.5" customHeight="1">
      <c r="A49" s="9" t="s">
        <v>47</v>
      </c>
      <c r="B49" s="8" t="s">
        <v>192</v>
      </c>
      <c r="C49" s="18" t="s">
        <v>110</v>
      </c>
      <c r="D49" s="16" t="s">
        <v>90</v>
      </c>
      <c r="E49" s="16" t="s">
        <v>23</v>
      </c>
      <c r="F49" s="16" t="s">
        <v>197</v>
      </c>
      <c r="G49" s="16" t="s">
        <v>111</v>
      </c>
      <c r="H49" s="19">
        <v>15.413</v>
      </c>
    </row>
    <row r="50" spans="1:8" ht="22.5" customHeight="1">
      <c r="A50" s="39" t="s">
        <v>48</v>
      </c>
      <c r="B50" s="40" t="s">
        <v>192</v>
      </c>
      <c r="C50" s="46" t="s">
        <v>224</v>
      </c>
      <c r="D50" s="54" t="s">
        <v>92</v>
      </c>
      <c r="E50" s="54" t="s">
        <v>101</v>
      </c>
      <c r="F50" s="53"/>
      <c r="G50" s="53"/>
      <c r="H50" s="44">
        <f>H51</f>
        <v>493.307</v>
      </c>
    </row>
    <row r="51" spans="1:8" s="55" customFormat="1" ht="22.5" customHeight="1">
      <c r="A51" s="9" t="s">
        <v>49</v>
      </c>
      <c r="B51" s="56" t="s">
        <v>192</v>
      </c>
      <c r="C51" s="57" t="s">
        <v>225</v>
      </c>
      <c r="D51" s="58" t="s">
        <v>92</v>
      </c>
      <c r="E51" s="58" t="s">
        <v>101</v>
      </c>
      <c r="F51" s="58" t="s">
        <v>228</v>
      </c>
      <c r="G51" s="58"/>
      <c r="H51" s="59">
        <f>H52+H57</f>
        <v>493.307</v>
      </c>
    </row>
    <row r="52" spans="1:8" ht="36" customHeight="1">
      <c r="A52" s="9" t="s">
        <v>50</v>
      </c>
      <c r="B52" s="8" t="s">
        <v>192</v>
      </c>
      <c r="C52" s="15" t="s">
        <v>226</v>
      </c>
      <c r="D52" s="16" t="s">
        <v>92</v>
      </c>
      <c r="E52" s="16" t="s">
        <v>101</v>
      </c>
      <c r="F52" s="16" t="s">
        <v>227</v>
      </c>
      <c r="G52" s="16" t="s">
        <v>95</v>
      </c>
      <c r="H52" s="19">
        <f>H53</f>
        <v>465</v>
      </c>
    </row>
    <row r="53" spans="1:8" s="55" customFormat="1" ht="22.5" customHeight="1">
      <c r="A53" s="9" t="s">
        <v>51</v>
      </c>
      <c r="B53" s="56" t="s">
        <v>192</v>
      </c>
      <c r="C53" s="57" t="s">
        <v>94</v>
      </c>
      <c r="D53" s="58" t="s">
        <v>92</v>
      </c>
      <c r="E53" s="58" t="s">
        <v>101</v>
      </c>
      <c r="F53" s="58" t="s">
        <v>227</v>
      </c>
      <c r="G53" s="58" t="s">
        <v>96</v>
      </c>
      <c r="H53" s="59">
        <f>H54+H55+H56</f>
        <v>465</v>
      </c>
    </row>
    <row r="54" spans="1:8" ht="22.5" customHeight="1">
      <c r="A54" s="9" t="s">
        <v>230</v>
      </c>
      <c r="B54" s="8" t="s">
        <v>192</v>
      </c>
      <c r="C54" s="18" t="s">
        <v>99</v>
      </c>
      <c r="D54" s="16" t="s">
        <v>92</v>
      </c>
      <c r="E54" s="16" t="s">
        <v>101</v>
      </c>
      <c r="F54" s="16" t="s">
        <v>227</v>
      </c>
      <c r="G54" s="16" t="s">
        <v>97</v>
      </c>
      <c r="H54" s="19">
        <v>311</v>
      </c>
    </row>
    <row r="55" spans="1:8" ht="22.5" customHeight="1">
      <c r="A55" s="9" t="s">
        <v>231</v>
      </c>
      <c r="B55" s="8" t="s">
        <v>192</v>
      </c>
      <c r="C55" s="18" t="s">
        <v>100</v>
      </c>
      <c r="D55" s="16" t="s">
        <v>92</v>
      </c>
      <c r="E55" s="16" t="s">
        <v>101</v>
      </c>
      <c r="F55" s="16" t="s">
        <v>227</v>
      </c>
      <c r="G55" s="16" t="s">
        <v>98</v>
      </c>
      <c r="H55" s="19">
        <v>94</v>
      </c>
    </row>
    <row r="56" spans="1:8" ht="22.5" customHeight="1">
      <c r="A56" s="9" t="s">
        <v>232</v>
      </c>
      <c r="B56" s="8" t="s">
        <v>192</v>
      </c>
      <c r="C56" s="18" t="s">
        <v>104</v>
      </c>
      <c r="D56" s="16" t="s">
        <v>92</v>
      </c>
      <c r="E56" s="16" t="s">
        <v>101</v>
      </c>
      <c r="F56" s="16" t="s">
        <v>227</v>
      </c>
      <c r="G56" s="16" t="s">
        <v>105</v>
      </c>
      <c r="H56" s="19">
        <v>60</v>
      </c>
    </row>
    <row r="57" spans="1:8" s="60" customFormat="1" ht="22.5" customHeight="1">
      <c r="A57" s="9" t="s">
        <v>233</v>
      </c>
      <c r="B57" s="8" t="s">
        <v>192</v>
      </c>
      <c r="C57" s="15" t="s">
        <v>106</v>
      </c>
      <c r="D57" s="13" t="s">
        <v>92</v>
      </c>
      <c r="E57" s="13" t="s">
        <v>101</v>
      </c>
      <c r="F57" s="13" t="s">
        <v>227</v>
      </c>
      <c r="G57" s="13" t="s">
        <v>107</v>
      </c>
      <c r="H57" s="14">
        <f>H58</f>
        <v>28.307</v>
      </c>
    </row>
    <row r="58" spans="1:8" s="55" customFormat="1" ht="32.25" customHeight="1">
      <c r="A58" s="9" t="s">
        <v>234</v>
      </c>
      <c r="B58" s="56" t="s">
        <v>192</v>
      </c>
      <c r="C58" s="57" t="s">
        <v>108</v>
      </c>
      <c r="D58" s="58" t="s">
        <v>92</v>
      </c>
      <c r="E58" s="58" t="s">
        <v>101</v>
      </c>
      <c r="F58" s="16" t="s">
        <v>227</v>
      </c>
      <c r="G58" s="58" t="s">
        <v>109</v>
      </c>
      <c r="H58" s="59">
        <f>H59</f>
        <v>28.307</v>
      </c>
    </row>
    <row r="59" spans="1:8" ht="22.5" customHeight="1">
      <c r="A59" s="9" t="s">
        <v>245</v>
      </c>
      <c r="B59" s="8" t="s">
        <v>192</v>
      </c>
      <c r="C59" s="18" t="s">
        <v>110</v>
      </c>
      <c r="D59" s="16" t="s">
        <v>92</v>
      </c>
      <c r="E59" s="16" t="s">
        <v>101</v>
      </c>
      <c r="F59" s="16" t="s">
        <v>227</v>
      </c>
      <c r="G59" s="16" t="s">
        <v>111</v>
      </c>
      <c r="H59" s="19">
        <v>28.307</v>
      </c>
    </row>
    <row r="60" spans="1:8" s="84" customFormat="1" ht="22.5" customHeight="1">
      <c r="A60" s="33" t="s">
        <v>246</v>
      </c>
      <c r="B60" s="34" t="s">
        <v>192</v>
      </c>
      <c r="C60" s="83" t="s">
        <v>298</v>
      </c>
      <c r="D60" s="36" t="s">
        <v>101</v>
      </c>
      <c r="E60" s="36"/>
      <c r="F60" s="36"/>
      <c r="G60" s="36"/>
      <c r="H60" s="37">
        <f>H61</f>
        <v>249.02200000000002</v>
      </c>
    </row>
    <row r="61" spans="1:8" s="85" customFormat="1" ht="43.5" customHeight="1">
      <c r="A61" s="39" t="s">
        <v>247</v>
      </c>
      <c r="B61" s="40" t="s">
        <v>192</v>
      </c>
      <c r="C61" s="41" t="s">
        <v>299</v>
      </c>
      <c r="D61" s="42" t="s">
        <v>101</v>
      </c>
      <c r="E61" s="42" t="s">
        <v>20</v>
      </c>
      <c r="F61" s="42" t="s">
        <v>303</v>
      </c>
      <c r="G61" s="42"/>
      <c r="H61" s="44">
        <f>H62</f>
        <v>249.02200000000002</v>
      </c>
    </row>
    <row r="62" spans="1:8" s="55" customFormat="1" ht="34.5" customHeight="1">
      <c r="A62" s="9" t="s">
        <v>52</v>
      </c>
      <c r="B62" s="8" t="s">
        <v>192</v>
      </c>
      <c r="C62" s="15" t="s">
        <v>300</v>
      </c>
      <c r="D62" s="13" t="s">
        <v>101</v>
      </c>
      <c r="E62" s="13" t="s">
        <v>20</v>
      </c>
      <c r="F62" s="16" t="s">
        <v>303</v>
      </c>
      <c r="G62" s="13"/>
      <c r="H62" s="14">
        <f>H63+H67+H71</f>
        <v>249.02200000000002</v>
      </c>
    </row>
    <row r="63" spans="1:8" s="55" customFormat="1" ht="111" customHeight="1">
      <c r="A63" s="9" t="s">
        <v>53</v>
      </c>
      <c r="B63" s="8" t="s">
        <v>192</v>
      </c>
      <c r="C63" s="86" t="s">
        <v>301</v>
      </c>
      <c r="D63" s="13" t="s">
        <v>101</v>
      </c>
      <c r="E63" s="13" t="s">
        <v>20</v>
      </c>
      <c r="F63" s="16" t="s">
        <v>303</v>
      </c>
      <c r="G63" s="13"/>
      <c r="H63" s="14">
        <f>H64</f>
        <v>100</v>
      </c>
    </row>
    <row r="64" spans="1:8" ht="22.5" customHeight="1">
      <c r="A64" s="9" t="s">
        <v>54</v>
      </c>
      <c r="B64" s="8" t="s">
        <v>192</v>
      </c>
      <c r="C64" s="18" t="s">
        <v>106</v>
      </c>
      <c r="D64" s="16" t="s">
        <v>101</v>
      </c>
      <c r="E64" s="16" t="s">
        <v>20</v>
      </c>
      <c r="F64" s="16" t="s">
        <v>303</v>
      </c>
      <c r="G64" s="16" t="s">
        <v>107</v>
      </c>
      <c r="H64" s="19">
        <f>H65</f>
        <v>100</v>
      </c>
    </row>
    <row r="65" spans="1:8" ht="22.5" customHeight="1">
      <c r="A65" s="9" t="s">
        <v>55</v>
      </c>
      <c r="B65" s="8" t="s">
        <v>192</v>
      </c>
      <c r="C65" s="18" t="s">
        <v>108</v>
      </c>
      <c r="D65" s="16" t="s">
        <v>101</v>
      </c>
      <c r="E65" s="16" t="s">
        <v>20</v>
      </c>
      <c r="F65" s="16" t="s">
        <v>303</v>
      </c>
      <c r="G65" s="16" t="s">
        <v>109</v>
      </c>
      <c r="H65" s="19">
        <f>H66</f>
        <v>100</v>
      </c>
    </row>
    <row r="66" spans="1:8" ht="22.5" customHeight="1">
      <c r="A66" s="9" t="s">
        <v>56</v>
      </c>
      <c r="B66" s="8" t="s">
        <v>192</v>
      </c>
      <c r="C66" s="18" t="s">
        <v>108</v>
      </c>
      <c r="D66" s="16" t="s">
        <v>101</v>
      </c>
      <c r="E66" s="16" t="s">
        <v>20</v>
      </c>
      <c r="F66" s="16" t="s">
        <v>303</v>
      </c>
      <c r="G66" s="16" t="s">
        <v>111</v>
      </c>
      <c r="H66" s="19">
        <v>100</v>
      </c>
    </row>
    <row r="67" spans="1:8" s="55" customFormat="1" ht="86.25" customHeight="1">
      <c r="A67" s="9" t="s">
        <v>169</v>
      </c>
      <c r="B67" s="8" t="s">
        <v>192</v>
      </c>
      <c r="C67" s="86" t="s">
        <v>302</v>
      </c>
      <c r="D67" s="13" t="s">
        <v>101</v>
      </c>
      <c r="E67" s="13" t="s">
        <v>20</v>
      </c>
      <c r="F67" s="16" t="s">
        <v>303</v>
      </c>
      <c r="G67" s="13"/>
      <c r="H67" s="14">
        <f>H68</f>
        <v>126.384</v>
      </c>
    </row>
    <row r="68" spans="1:8" ht="22.5" customHeight="1">
      <c r="A68" s="9" t="s">
        <v>57</v>
      </c>
      <c r="B68" s="8" t="s">
        <v>192</v>
      </c>
      <c r="C68" s="18" t="s">
        <v>106</v>
      </c>
      <c r="D68" s="16" t="s">
        <v>101</v>
      </c>
      <c r="E68" s="16" t="s">
        <v>20</v>
      </c>
      <c r="F68" s="16" t="s">
        <v>303</v>
      </c>
      <c r="G68" s="16" t="s">
        <v>107</v>
      </c>
      <c r="H68" s="19">
        <f>H69</f>
        <v>126.384</v>
      </c>
    </row>
    <row r="69" spans="1:8" ht="22.5" customHeight="1">
      <c r="A69" s="9" t="s">
        <v>58</v>
      </c>
      <c r="B69" s="8" t="s">
        <v>192</v>
      </c>
      <c r="C69" s="18" t="s">
        <v>108</v>
      </c>
      <c r="D69" s="16" t="s">
        <v>101</v>
      </c>
      <c r="E69" s="16" t="s">
        <v>20</v>
      </c>
      <c r="F69" s="16" t="s">
        <v>303</v>
      </c>
      <c r="G69" s="16" t="s">
        <v>109</v>
      </c>
      <c r="H69" s="19">
        <f>H70</f>
        <v>126.384</v>
      </c>
    </row>
    <row r="70" spans="1:8" ht="22.5" customHeight="1">
      <c r="A70" s="9" t="s">
        <v>59</v>
      </c>
      <c r="B70" s="8" t="s">
        <v>192</v>
      </c>
      <c r="C70" s="18" t="s">
        <v>110</v>
      </c>
      <c r="D70" s="16" t="s">
        <v>101</v>
      </c>
      <c r="E70" s="16" t="s">
        <v>20</v>
      </c>
      <c r="F70" s="16" t="s">
        <v>303</v>
      </c>
      <c r="G70" s="16" t="s">
        <v>111</v>
      </c>
      <c r="H70" s="23">
        <v>126.384</v>
      </c>
    </row>
    <row r="71" spans="1:8" ht="36.75" customHeight="1">
      <c r="A71" s="9" t="s">
        <v>60</v>
      </c>
      <c r="B71" s="8" t="s">
        <v>192</v>
      </c>
      <c r="C71" s="88" t="s">
        <v>312</v>
      </c>
      <c r="D71" s="16" t="s">
        <v>101</v>
      </c>
      <c r="E71" s="16" t="s">
        <v>20</v>
      </c>
      <c r="F71" s="16" t="s">
        <v>313</v>
      </c>
      <c r="G71" s="16" t="s">
        <v>109</v>
      </c>
      <c r="H71" s="23">
        <f>H72</f>
        <v>22.638</v>
      </c>
    </row>
    <row r="72" spans="1:8" ht="36.75" customHeight="1">
      <c r="A72" s="9" t="s">
        <v>61</v>
      </c>
      <c r="B72" s="8" t="s">
        <v>192</v>
      </c>
      <c r="C72" s="89" t="s">
        <v>110</v>
      </c>
      <c r="D72" s="16" t="s">
        <v>101</v>
      </c>
      <c r="E72" s="16" t="s">
        <v>20</v>
      </c>
      <c r="F72" s="16" t="s">
        <v>313</v>
      </c>
      <c r="G72" s="16" t="s">
        <v>111</v>
      </c>
      <c r="H72" s="23">
        <v>22.638</v>
      </c>
    </row>
    <row r="73" spans="1:8" ht="12.75">
      <c r="A73" s="33" t="s">
        <v>62</v>
      </c>
      <c r="B73" s="34" t="s">
        <v>192</v>
      </c>
      <c r="C73" s="47" t="s">
        <v>143</v>
      </c>
      <c r="D73" s="36" t="s">
        <v>103</v>
      </c>
      <c r="E73" s="36"/>
      <c r="F73" s="36"/>
      <c r="G73" s="36"/>
      <c r="H73" s="48">
        <f>H80+H74+H103</f>
        <v>9751.179</v>
      </c>
    </row>
    <row r="74" spans="1:8" ht="12.75">
      <c r="A74" s="39" t="s">
        <v>63</v>
      </c>
      <c r="B74" s="40" t="s">
        <v>192</v>
      </c>
      <c r="C74" s="46" t="s">
        <v>172</v>
      </c>
      <c r="D74" s="42" t="s">
        <v>103</v>
      </c>
      <c r="E74" s="42" t="s">
        <v>151</v>
      </c>
      <c r="F74" s="13" t="s">
        <v>243</v>
      </c>
      <c r="G74" s="42"/>
      <c r="H74" s="49">
        <f>H77</f>
        <v>3498.423</v>
      </c>
    </row>
    <row r="75" spans="1:8" ht="32.25">
      <c r="A75" s="9" t="s">
        <v>64</v>
      </c>
      <c r="B75" s="8" t="s">
        <v>192</v>
      </c>
      <c r="C75" s="1" t="s">
        <v>285</v>
      </c>
      <c r="D75" s="13" t="s">
        <v>103</v>
      </c>
      <c r="E75" s="13" t="s">
        <v>151</v>
      </c>
      <c r="F75" s="13" t="s">
        <v>243</v>
      </c>
      <c r="G75" s="13"/>
      <c r="H75" s="31">
        <f>H78</f>
        <v>3498.423</v>
      </c>
    </row>
    <row r="76" spans="1:8" ht="42.75">
      <c r="A76" s="9" t="s">
        <v>65</v>
      </c>
      <c r="B76" s="8" t="s">
        <v>192</v>
      </c>
      <c r="C76" s="1" t="s">
        <v>284</v>
      </c>
      <c r="D76" s="13" t="s">
        <v>103</v>
      </c>
      <c r="E76" s="13" t="s">
        <v>151</v>
      </c>
      <c r="F76" s="13" t="s">
        <v>243</v>
      </c>
      <c r="G76" s="13"/>
      <c r="H76" s="31">
        <f>H79</f>
        <v>3498.423</v>
      </c>
    </row>
    <row r="77" spans="1:8" ht="42.75">
      <c r="A77" s="9" t="s">
        <v>66</v>
      </c>
      <c r="B77" s="8" t="s">
        <v>192</v>
      </c>
      <c r="C77" s="1" t="s">
        <v>176</v>
      </c>
      <c r="D77" s="13" t="s">
        <v>103</v>
      </c>
      <c r="E77" s="13" t="s">
        <v>151</v>
      </c>
      <c r="F77" s="13" t="s">
        <v>243</v>
      </c>
      <c r="G77" s="13" t="s">
        <v>115</v>
      </c>
      <c r="H77" s="31">
        <f>H78</f>
        <v>3498.423</v>
      </c>
    </row>
    <row r="78" spans="1:8" ht="12.75">
      <c r="A78" s="9" t="s">
        <v>67</v>
      </c>
      <c r="B78" s="8" t="s">
        <v>192</v>
      </c>
      <c r="C78" s="1" t="s">
        <v>114</v>
      </c>
      <c r="D78" s="13" t="s">
        <v>103</v>
      </c>
      <c r="E78" s="13" t="s">
        <v>151</v>
      </c>
      <c r="F78" s="13" t="s">
        <v>243</v>
      </c>
      <c r="G78" s="13" t="s">
        <v>293</v>
      </c>
      <c r="H78" s="22">
        <f>H79</f>
        <v>3498.423</v>
      </c>
    </row>
    <row r="79" spans="1:8" ht="45">
      <c r="A79" s="9" t="s">
        <v>68</v>
      </c>
      <c r="B79" s="8" t="s">
        <v>192</v>
      </c>
      <c r="C79" s="21" t="s">
        <v>173</v>
      </c>
      <c r="D79" s="16" t="s">
        <v>103</v>
      </c>
      <c r="E79" s="16" t="s">
        <v>151</v>
      </c>
      <c r="F79" s="16" t="s">
        <v>213</v>
      </c>
      <c r="G79" s="16" t="s">
        <v>209</v>
      </c>
      <c r="H79" s="23">
        <v>3498.423</v>
      </c>
    </row>
    <row r="80" spans="1:8" ht="12.75" customHeight="1">
      <c r="A80" s="39" t="s">
        <v>69</v>
      </c>
      <c r="B80" s="40" t="s">
        <v>192</v>
      </c>
      <c r="C80" s="50" t="s">
        <v>144</v>
      </c>
      <c r="D80" s="42" t="s">
        <v>103</v>
      </c>
      <c r="E80" s="42" t="s">
        <v>145</v>
      </c>
      <c r="F80" s="42"/>
      <c r="G80" s="42"/>
      <c r="H80" s="49">
        <f>H81</f>
        <v>6102.755999999999</v>
      </c>
    </row>
    <row r="81" spans="1:8" ht="32.25">
      <c r="A81" s="9" t="s">
        <v>70</v>
      </c>
      <c r="B81" s="8" t="s">
        <v>192</v>
      </c>
      <c r="C81" s="15" t="s">
        <v>282</v>
      </c>
      <c r="D81" s="13" t="s">
        <v>103</v>
      </c>
      <c r="E81" s="13" t="s">
        <v>145</v>
      </c>
      <c r="F81" s="13" t="s">
        <v>214</v>
      </c>
      <c r="G81" s="16"/>
      <c r="H81" s="22">
        <f>H82</f>
        <v>6102.755999999999</v>
      </c>
    </row>
    <row r="82" spans="1:8" ht="12.75">
      <c r="A82" s="9" t="s">
        <v>71</v>
      </c>
      <c r="B82" s="8" t="s">
        <v>192</v>
      </c>
      <c r="C82" s="15" t="s">
        <v>177</v>
      </c>
      <c r="D82" s="13" t="s">
        <v>103</v>
      </c>
      <c r="E82" s="13" t="s">
        <v>145</v>
      </c>
      <c r="F82" s="13" t="s">
        <v>214</v>
      </c>
      <c r="G82" s="16"/>
      <c r="H82" s="22">
        <f>H83+H91+H95+H87+H99</f>
        <v>6102.755999999999</v>
      </c>
    </row>
    <row r="83" spans="1:8" ht="99" customHeight="1">
      <c r="A83" s="9" t="s">
        <v>72</v>
      </c>
      <c r="B83" s="8" t="s">
        <v>192</v>
      </c>
      <c r="C83" s="15" t="s">
        <v>283</v>
      </c>
      <c r="D83" s="13" t="s">
        <v>103</v>
      </c>
      <c r="E83" s="13" t="s">
        <v>145</v>
      </c>
      <c r="F83" s="30">
        <f>F84</f>
        <v>320075090</v>
      </c>
      <c r="G83" s="13"/>
      <c r="H83" s="22">
        <f>H84</f>
        <v>1676.1</v>
      </c>
    </row>
    <row r="84" spans="1:8" ht="21.75">
      <c r="A84" s="9" t="s">
        <v>73</v>
      </c>
      <c r="B84" s="8" t="s">
        <v>192</v>
      </c>
      <c r="C84" s="1" t="s">
        <v>106</v>
      </c>
      <c r="D84" s="13" t="s">
        <v>103</v>
      </c>
      <c r="E84" s="13" t="s">
        <v>145</v>
      </c>
      <c r="F84" s="30">
        <f>F85</f>
        <v>320075090</v>
      </c>
      <c r="G84" s="13" t="s">
        <v>217</v>
      </c>
      <c r="H84" s="22">
        <f>H85</f>
        <v>1676.1</v>
      </c>
    </row>
    <row r="85" spans="1:8" ht="32.25">
      <c r="A85" s="9" t="s">
        <v>74</v>
      </c>
      <c r="B85" s="8" t="s">
        <v>192</v>
      </c>
      <c r="C85" s="15" t="s">
        <v>108</v>
      </c>
      <c r="D85" s="13" t="s">
        <v>103</v>
      </c>
      <c r="E85" s="13" t="s">
        <v>145</v>
      </c>
      <c r="F85" s="30">
        <f>F86</f>
        <v>320075090</v>
      </c>
      <c r="G85" s="13" t="s">
        <v>216</v>
      </c>
      <c r="H85" s="22">
        <f>H86</f>
        <v>1676.1</v>
      </c>
    </row>
    <row r="86" spans="1:8" ht="21" customHeight="1">
      <c r="A86" s="9" t="s">
        <v>75</v>
      </c>
      <c r="B86" s="8" t="s">
        <v>192</v>
      </c>
      <c r="C86" s="18" t="s">
        <v>110</v>
      </c>
      <c r="D86" s="16" t="s">
        <v>103</v>
      </c>
      <c r="E86" s="16" t="s">
        <v>145</v>
      </c>
      <c r="F86" s="29">
        <v>320075090</v>
      </c>
      <c r="G86" s="16" t="s">
        <v>215</v>
      </c>
      <c r="H86" s="23">
        <v>1676.1</v>
      </c>
    </row>
    <row r="87" spans="1:8" ht="105.75">
      <c r="A87" s="9" t="s">
        <v>76</v>
      </c>
      <c r="B87" s="8" t="s">
        <v>192</v>
      </c>
      <c r="C87" s="75" t="s">
        <v>286</v>
      </c>
      <c r="D87" s="13" t="s">
        <v>103</v>
      </c>
      <c r="E87" s="13" t="s">
        <v>145</v>
      </c>
      <c r="F87" s="30">
        <f>F88</f>
        <v>320075080</v>
      </c>
      <c r="G87" s="13"/>
      <c r="H87" s="22">
        <f>H88</f>
        <v>3956.4</v>
      </c>
    </row>
    <row r="88" spans="1:8" ht="21" customHeight="1">
      <c r="A88" s="9" t="s">
        <v>248</v>
      </c>
      <c r="B88" s="8" t="s">
        <v>192</v>
      </c>
      <c r="C88" s="1" t="s">
        <v>106</v>
      </c>
      <c r="D88" s="13" t="s">
        <v>103</v>
      </c>
      <c r="E88" s="13" t="s">
        <v>145</v>
      </c>
      <c r="F88" s="30">
        <f>F89</f>
        <v>320075080</v>
      </c>
      <c r="G88" s="13" t="s">
        <v>217</v>
      </c>
      <c r="H88" s="22">
        <f>H89</f>
        <v>3956.4</v>
      </c>
    </row>
    <row r="89" spans="1:8" ht="21" customHeight="1">
      <c r="A89" s="9" t="s">
        <v>249</v>
      </c>
      <c r="B89" s="8" t="s">
        <v>192</v>
      </c>
      <c r="C89" s="15" t="s">
        <v>108</v>
      </c>
      <c r="D89" s="13" t="s">
        <v>103</v>
      </c>
      <c r="E89" s="13" t="s">
        <v>145</v>
      </c>
      <c r="F89" s="30">
        <f>F90</f>
        <v>320075080</v>
      </c>
      <c r="G89" s="13" t="s">
        <v>216</v>
      </c>
      <c r="H89" s="22">
        <f>H90</f>
        <v>3956.4</v>
      </c>
    </row>
    <row r="90" spans="1:8" ht="21" customHeight="1">
      <c r="A90" s="9" t="s">
        <v>250</v>
      </c>
      <c r="B90" s="8" t="s">
        <v>192</v>
      </c>
      <c r="C90" s="18" t="s">
        <v>110</v>
      </c>
      <c r="D90" s="16" t="s">
        <v>103</v>
      </c>
      <c r="E90" s="16" t="s">
        <v>145</v>
      </c>
      <c r="F90" s="29">
        <v>320075080</v>
      </c>
      <c r="G90" s="16" t="s">
        <v>215</v>
      </c>
      <c r="H90" s="23">
        <v>3956.4</v>
      </c>
    </row>
    <row r="91" spans="1:8" ht="107.25" customHeight="1">
      <c r="A91" s="9" t="s">
        <v>251</v>
      </c>
      <c r="B91" s="8" t="s">
        <v>192</v>
      </c>
      <c r="C91" s="15" t="s">
        <v>287</v>
      </c>
      <c r="D91" s="13" t="s">
        <v>103</v>
      </c>
      <c r="E91" s="13" t="s">
        <v>145</v>
      </c>
      <c r="F91" s="30">
        <f>F92</f>
        <v>320091020</v>
      </c>
      <c r="G91" s="13"/>
      <c r="H91" s="22">
        <f>H92</f>
        <v>31.85</v>
      </c>
    </row>
    <row r="92" spans="1:8" ht="21.75">
      <c r="A92" s="9" t="s">
        <v>77</v>
      </c>
      <c r="B92" s="8" t="s">
        <v>192</v>
      </c>
      <c r="C92" s="1" t="s">
        <v>106</v>
      </c>
      <c r="D92" s="13" t="s">
        <v>103</v>
      </c>
      <c r="E92" s="13" t="s">
        <v>145</v>
      </c>
      <c r="F92" s="30">
        <f>F93</f>
        <v>320091020</v>
      </c>
      <c r="G92" s="13" t="s">
        <v>217</v>
      </c>
      <c r="H92" s="22">
        <f>H93</f>
        <v>31.85</v>
      </c>
    </row>
    <row r="93" spans="1:8" ht="32.25">
      <c r="A93" s="9" t="s">
        <v>78</v>
      </c>
      <c r="B93" s="8" t="s">
        <v>192</v>
      </c>
      <c r="C93" s="15" t="s">
        <v>108</v>
      </c>
      <c r="D93" s="13" t="s">
        <v>103</v>
      </c>
      <c r="E93" s="13" t="s">
        <v>145</v>
      </c>
      <c r="F93" s="30">
        <f>F94</f>
        <v>320091020</v>
      </c>
      <c r="G93" s="13" t="s">
        <v>216</v>
      </c>
      <c r="H93" s="22">
        <f>H94</f>
        <v>31.85</v>
      </c>
    </row>
    <row r="94" spans="1:8" ht="33.75">
      <c r="A94" s="9" t="s">
        <v>79</v>
      </c>
      <c r="B94" s="8" t="s">
        <v>192</v>
      </c>
      <c r="C94" s="18" t="s">
        <v>110</v>
      </c>
      <c r="D94" s="16" t="s">
        <v>103</v>
      </c>
      <c r="E94" s="16" t="s">
        <v>145</v>
      </c>
      <c r="F94" s="29">
        <v>320091020</v>
      </c>
      <c r="G94" s="16" t="s">
        <v>215</v>
      </c>
      <c r="H94" s="23">
        <v>31.85</v>
      </c>
    </row>
    <row r="95" spans="1:8" ht="84.75">
      <c r="A95" s="9" t="s">
        <v>80</v>
      </c>
      <c r="B95" s="8" t="s">
        <v>192</v>
      </c>
      <c r="C95" s="15" t="s">
        <v>288</v>
      </c>
      <c r="D95" s="13" t="s">
        <v>103</v>
      </c>
      <c r="E95" s="13" t="s">
        <v>145</v>
      </c>
      <c r="F95" s="30">
        <f>F96</f>
        <v>320091020</v>
      </c>
      <c r="G95" s="13"/>
      <c r="H95" s="22">
        <f>H96</f>
        <v>363.234</v>
      </c>
    </row>
    <row r="96" spans="1:8" ht="21.75">
      <c r="A96" s="9" t="s">
        <v>252</v>
      </c>
      <c r="B96" s="8" t="s">
        <v>192</v>
      </c>
      <c r="C96" s="1" t="s">
        <v>106</v>
      </c>
      <c r="D96" s="13" t="s">
        <v>103</v>
      </c>
      <c r="E96" s="13" t="s">
        <v>145</v>
      </c>
      <c r="F96" s="30">
        <f>F97</f>
        <v>320091020</v>
      </c>
      <c r="G96" s="13" t="s">
        <v>217</v>
      </c>
      <c r="H96" s="22">
        <f>H97</f>
        <v>363.234</v>
      </c>
    </row>
    <row r="97" spans="1:8" ht="32.25">
      <c r="A97" s="9" t="s">
        <v>253</v>
      </c>
      <c r="B97" s="8" t="s">
        <v>192</v>
      </c>
      <c r="C97" s="15" t="s">
        <v>108</v>
      </c>
      <c r="D97" s="13" t="s">
        <v>103</v>
      </c>
      <c r="E97" s="13" t="s">
        <v>145</v>
      </c>
      <c r="F97" s="30">
        <f>F98</f>
        <v>320091020</v>
      </c>
      <c r="G97" s="13" t="s">
        <v>216</v>
      </c>
      <c r="H97" s="22">
        <f>H98</f>
        <v>363.234</v>
      </c>
    </row>
    <row r="98" spans="1:8" ht="33.75">
      <c r="A98" s="9" t="s">
        <v>254</v>
      </c>
      <c r="B98" s="8" t="s">
        <v>192</v>
      </c>
      <c r="C98" s="18" t="s">
        <v>110</v>
      </c>
      <c r="D98" s="16" t="s">
        <v>103</v>
      </c>
      <c r="E98" s="16" t="s">
        <v>145</v>
      </c>
      <c r="F98" s="29">
        <v>320091020</v>
      </c>
      <c r="G98" s="16" t="s">
        <v>215</v>
      </c>
      <c r="H98" s="22">
        <v>363.234</v>
      </c>
    </row>
    <row r="99" spans="1:8" ht="105.75">
      <c r="A99" s="9" t="s">
        <v>255</v>
      </c>
      <c r="B99" s="8" t="s">
        <v>192</v>
      </c>
      <c r="C99" s="15" t="s">
        <v>289</v>
      </c>
      <c r="D99" s="13" t="s">
        <v>103</v>
      </c>
      <c r="E99" s="13" t="s">
        <v>145</v>
      </c>
      <c r="F99" s="30">
        <f>F100</f>
        <v>320091020</v>
      </c>
      <c r="G99" s="13"/>
      <c r="H99" s="22">
        <f>H100</f>
        <v>75.172</v>
      </c>
    </row>
    <row r="100" spans="1:8" ht="21.75">
      <c r="A100" s="9" t="s">
        <v>256</v>
      </c>
      <c r="B100" s="8" t="s">
        <v>192</v>
      </c>
      <c r="C100" s="1" t="s">
        <v>106</v>
      </c>
      <c r="D100" s="13" t="s">
        <v>103</v>
      </c>
      <c r="E100" s="13" t="s">
        <v>145</v>
      </c>
      <c r="F100" s="30">
        <f>F101</f>
        <v>320091020</v>
      </c>
      <c r="G100" s="13" t="s">
        <v>217</v>
      </c>
      <c r="H100" s="22">
        <f>H101</f>
        <v>75.172</v>
      </c>
    </row>
    <row r="101" spans="1:8" ht="32.25">
      <c r="A101" s="9" t="s">
        <v>257</v>
      </c>
      <c r="B101" s="8" t="s">
        <v>192</v>
      </c>
      <c r="C101" s="15" t="s">
        <v>108</v>
      </c>
      <c r="D101" s="13" t="s">
        <v>103</v>
      </c>
      <c r="E101" s="13" t="s">
        <v>145</v>
      </c>
      <c r="F101" s="30">
        <f>F102</f>
        <v>320091020</v>
      </c>
      <c r="G101" s="13" t="s">
        <v>216</v>
      </c>
      <c r="H101" s="22">
        <f>H102</f>
        <v>75.172</v>
      </c>
    </row>
    <row r="102" spans="1:8" ht="33.75">
      <c r="A102" s="9" t="s">
        <v>258</v>
      </c>
      <c r="B102" s="8" t="s">
        <v>192</v>
      </c>
      <c r="C102" s="18" t="s">
        <v>110</v>
      </c>
      <c r="D102" s="16" t="s">
        <v>103</v>
      </c>
      <c r="E102" s="16" t="s">
        <v>145</v>
      </c>
      <c r="F102" s="29">
        <v>320091020</v>
      </c>
      <c r="G102" s="16" t="s">
        <v>215</v>
      </c>
      <c r="H102" s="23">
        <v>75.172</v>
      </c>
    </row>
    <row r="103" spans="1:8" s="76" customFormat="1" ht="21">
      <c r="A103" s="39" t="s">
        <v>259</v>
      </c>
      <c r="B103" s="40" t="s">
        <v>192</v>
      </c>
      <c r="C103" s="74" t="s">
        <v>296</v>
      </c>
      <c r="D103" s="43"/>
      <c r="E103" s="43"/>
      <c r="F103" s="78"/>
      <c r="G103" s="43" t="s">
        <v>107</v>
      </c>
      <c r="H103" s="51">
        <f>H104</f>
        <v>150</v>
      </c>
    </row>
    <row r="104" spans="1:8" s="55" customFormat="1" ht="26.25" customHeight="1">
      <c r="A104" s="9" t="s">
        <v>81</v>
      </c>
      <c r="B104" s="8" t="s">
        <v>192</v>
      </c>
      <c r="C104" s="15" t="s">
        <v>297</v>
      </c>
      <c r="D104" s="13" t="s">
        <v>103</v>
      </c>
      <c r="E104" s="13" t="s">
        <v>22</v>
      </c>
      <c r="F104" s="29">
        <v>320075180</v>
      </c>
      <c r="G104" s="13" t="s">
        <v>109</v>
      </c>
      <c r="H104" s="22">
        <f>H105</f>
        <v>150</v>
      </c>
    </row>
    <row r="105" spans="1:8" s="77" customFormat="1" ht="24" customHeight="1">
      <c r="A105" s="9" t="s">
        <v>82</v>
      </c>
      <c r="B105" s="79" t="s">
        <v>192</v>
      </c>
      <c r="C105" s="80" t="s">
        <v>106</v>
      </c>
      <c r="D105" s="81" t="s">
        <v>103</v>
      </c>
      <c r="E105" s="81" t="s">
        <v>22</v>
      </c>
      <c r="F105" s="29">
        <v>320075180</v>
      </c>
      <c r="G105" s="81" t="s">
        <v>111</v>
      </c>
      <c r="H105" s="82">
        <f>H106</f>
        <v>150</v>
      </c>
    </row>
    <row r="106" spans="1:8" ht="33.75" customHeight="1">
      <c r="A106" s="9" t="s">
        <v>83</v>
      </c>
      <c r="B106" s="8" t="s">
        <v>192</v>
      </c>
      <c r="C106" s="18" t="s">
        <v>108</v>
      </c>
      <c r="D106" s="16" t="s">
        <v>103</v>
      </c>
      <c r="E106" s="16" t="s">
        <v>22</v>
      </c>
      <c r="F106" s="29">
        <v>320075180</v>
      </c>
      <c r="G106" s="16" t="s">
        <v>111</v>
      </c>
      <c r="H106" s="23">
        <v>150</v>
      </c>
    </row>
    <row r="107" spans="1:8" ht="12.75" customHeight="1">
      <c r="A107" s="33" t="s">
        <v>84</v>
      </c>
      <c r="B107" s="34" t="s">
        <v>192</v>
      </c>
      <c r="C107" s="47" t="s">
        <v>146</v>
      </c>
      <c r="D107" s="36" t="s">
        <v>148</v>
      </c>
      <c r="E107" s="36"/>
      <c r="F107" s="36"/>
      <c r="G107" s="36"/>
      <c r="H107" s="48">
        <f>H108+H131+H115</f>
        <v>18801.226</v>
      </c>
    </row>
    <row r="108" spans="1:8" ht="12.75" customHeight="1">
      <c r="A108" s="39" t="s">
        <v>85</v>
      </c>
      <c r="B108" s="40" t="s">
        <v>192</v>
      </c>
      <c r="C108" s="46" t="s">
        <v>147</v>
      </c>
      <c r="D108" s="42" t="s">
        <v>148</v>
      </c>
      <c r="E108" s="42" t="s">
        <v>90</v>
      </c>
      <c r="F108" s="42"/>
      <c r="G108" s="42"/>
      <c r="H108" s="49">
        <f>H109</f>
        <v>550</v>
      </c>
    </row>
    <row r="109" spans="1:8" ht="51.75" customHeight="1">
      <c r="A109" s="9" t="s">
        <v>86</v>
      </c>
      <c r="B109" s="8" t="s">
        <v>192</v>
      </c>
      <c r="C109" s="1" t="s">
        <v>208</v>
      </c>
      <c r="D109" s="13" t="s">
        <v>148</v>
      </c>
      <c r="E109" s="13" t="s">
        <v>90</v>
      </c>
      <c r="F109" s="13" t="s">
        <v>244</v>
      </c>
      <c r="G109" s="13"/>
      <c r="H109" s="22">
        <f>H110</f>
        <v>550</v>
      </c>
    </row>
    <row r="110" spans="1:8" ht="42.75">
      <c r="A110" s="9" t="s">
        <v>87</v>
      </c>
      <c r="B110" s="8" t="s">
        <v>192</v>
      </c>
      <c r="C110" s="1" t="s">
        <v>290</v>
      </c>
      <c r="D110" s="13" t="s">
        <v>148</v>
      </c>
      <c r="E110" s="13" t="s">
        <v>90</v>
      </c>
      <c r="F110" s="13" t="s">
        <v>244</v>
      </c>
      <c r="G110" s="13"/>
      <c r="H110" s="22">
        <f>+H111</f>
        <v>550</v>
      </c>
    </row>
    <row r="111" spans="1:8" ht="105.75">
      <c r="A111" s="9" t="s">
        <v>95</v>
      </c>
      <c r="B111" s="8" t="s">
        <v>192</v>
      </c>
      <c r="C111" s="1" t="s">
        <v>291</v>
      </c>
      <c r="D111" s="13" t="s">
        <v>148</v>
      </c>
      <c r="E111" s="13" t="s">
        <v>90</v>
      </c>
      <c r="F111" s="13" t="s">
        <v>244</v>
      </c>
      <c r="G111" s="13"/>
      <c r="H111" s="22">
        <f>H112</f>
        <v>550</v>
      </c>
    </row>
    <row r="112" spans="1:8" ht="21.75">
      <c r="A112" s="9" t="s">
        <v>112</v>
      </c>
      <c r="B112" s="8" t="s">
        <v>192</v>
      </c>
      <c r="C112" s="1" t="s">
        <v>106</v>
      </c>
      <c r="D112" s="13" t="s">
        <v>148</v>
      </c>
      <c r="E112" s="13" t="s">
        <v>90</v>
      </c>
      <c r="F112" s="30">
        <f>F113</f>
        <v>350083010</v>
      </c>
      <c r="G112" s="13" t="s">
        <v>107</v>
      </c>
      <c r="H112" s="22">
        <f>H113</f>
        <v>550</v>
      </c>
    </row>
    <row r="113" spans="1:8" ht="32.25">
      <c r="A113" s="9" t="s">
        <v>118</v>
      </c>
      <c r="B113" s="8" t="s">
        <v>192</v>
      </c>
      <c r="C113" s="15" t="s">
        <v>108</v>
      </c>
      <c r="D113" s="13" t="s">
        <v>148</v>
      </c>
      <c r="E113" s="13" t="s">
        <v>90</v>
      </c>
      <c r="F113" s="30">
        <f>F114</f>
        <v>350083010</v>
      </c>
      <c r="G113" s="13" t="s">
        <v>109</v>
      </c>
      <c r="H113" s="22">
        <f>H114</f>
        <v>550</v>
      </c>
    </row>
    <row r="114" spans="1:8" ht="33.75">
      <c r="A114" s="9" t="s">
        <v>119</v>
      </c>
      <c r="B114" s="8" t="s">
        <v>192</v>
      </c>
      <c r="C114" s="18" t="s">
        <v>110</v>
      </c>
      <c r="D114" s="13" t="s">
        <v>148</v>
      </c>
      <c r="E114" s="13" t="s">
        <v>90</v>
      </c>
      <c r="F114" s="29">
        <v>350083010</v>
      </c>
      <c r="G114" s="16" t="s">
        <v>111</v>
      </c>
      <c r="H114" s="23">
        <v>550</v>
      </c>
    </row>
    <row r="115" spans="1:8" ht="12.75">
      <c r="A115" s="39" t="s">
        <v>120</v>
      </c>
      <c r="B115" s="40" t="s">
        <v>192</v>
      </c>
      <c r="C115" s="46" t="s">
        <v>168</v>
      </c>
      <c r="D115" s="42" t="s">
        <v>148</v>
      </c>
      <c r="E115" s="42" t="s">
        <v>92</v>
      </c>
      <c r="F115" s="42"/>
      <c r="G115" s="43"/>
      <c r="H115" s="49">
        <f>H118</f>
        <v>4359.602</v>
      </c>
    </row>
    <row r="116" spans="1:8" ht="42.75">
      <c r="A116" s="9" t="s">
        <v>121</v>
      </c>
      <c r="B116" s="8" t="s">
        <v>192</v>
      </c>
      <c r="C116" s="1" t="s">
        <v>208</v>
      </c>
      <c r="D116" s="13" t="s">
        <v>148</v>
      </c>
      <c r="E116" s="13" t="s">
        <v>92</v>
      </c>
      <c r="F116" s="13"/>
      <c r="G116" s="16"/>
      <c r="H116" s="22">
        <f>H115</f>
        <v>4359.602</v>
      </c>
    </row>
    <row r="117" spans="1:8" ht="42.75">
      <c r="A117" s="9" t="s">
        <v>122</v>
      </c>
      <c r="B117" s="8" t="s">
        <v>192</v>
      </c>
      <c r="C117" s="1" t="s">
        <v>281</v>
      </c>
      <c r="D117" s="13" t="s">
        <v>148</v>
      </c>
      <c r="E117" s="13" t="s">
        <v>92</v>
      </c>
      <c r="F117" s="13"/>
      <c r="G117" s="16"/>
      <c r="H117" s="22">
        <f>H116</f>
        <v>4359.602</v>
      </c>
    </row>
    <row r="118" spans="1:8" ht="12.75">
      <c r="A118" s="9" t="s">
        <v>123</v>
      </c>
      <c r="B118" s="8" t="s">
        <v>192</v>
      </c>
      <c r="C118" s="1" t="s">
        <v>179</v>
      </c>
      <c r="D118" s="13" t="s">
        <v>148</v>
      </c>
      <c r="E118" s="13" t="s">
        <v>92</v>
      </c>
      <c r="F118" s="13"/>
      <c r="G118" s="13"/>
      <c r="H118" s="22">
        <f>H119+H123+H127</f>
        <v>4359.602</v>
      </c>
    </row>
    <row r="119" spans="1:8" ht="32.25">
      <c r="A119" s="9" t="s">
        <v>124</v>
      </c>
      <c r="B119" s="8" t="s">
        <v>192</v>
      </c>
      <c r="C119" s="1" t="s">
        <v>178</v>
      </c>
      <c r="D119" s="13" t="s">
        <v>148</v>
      </c>
      <c r="E119" s="13" t="s">
        <v>92</v>
      </c>
      <c r="F119" s="13" t="s">
        <v>210</v>
      </c>
      <c r="G119" s="13"/>
      <c r="H119" s="22">
        <f>H120</f>
        <v>1563.002</v>
      </c>
    </row>
    <row r="120" spans="1:8" ht="21.75">
      <c r="A120" s="9" t="s">
        <v>125</v>
      </c>
      <c r="B120" s="8" t="s">
        <v>192</v>
      </c>
      <c r="C120" s="15" t="s">
        <v>186</v>
      </c>
      <c r="D120" s="13" t="s">
        <v>148</v>
      </c>
      <c r="E120" s="13" t="s">
        <v>92</v>
      </c>
      <c r="F120" s="13" t="s">
        <v>210</v>
      </c>
      <c r="G120" s="13" t="s">
        <v>115</v>
      </c>
      <c r="H120" s="22">
        <f>H121</f>
        <v>1563.002</v>
      </c>
    </row>
    <row r="121" spans="1:8" ht="12.75">
      <c r="A121" s="9" t="s">
        <v>126</v>
      </c>
      <c r="B121" s="8" t="s">
        <v>192</v>
      </c>
      <c r="C121" s="15" t="s">
        <v>114</v>
      </c>
      <c r="D121" s="13" t="s">
        <v>148</v>
      </c>
      <c r="E121" s="13" t="s">
        <v>92</v>
      </c>
      <c r="F121" s="13" t="s">
        <v>210</v>
      </c>
      <c r="G121" s="13" t="s">
        <v>293</v>
      </c>
      <c r="H121" s="22">
        <f>H122</f>
        <v>1563.002</v>
      </c>
    </row>
    <row r="122" spans="1:8" ht="45">
      <c r="A122" s="9" t="s">
        <v>127</v>
      </c>
      <c r="B122" s="8" t="s">
        <v>192</v>
      </c>
      <c r="C122" s="21" t="s">
        <v>173</v>
      </c>
      <c r="D122" s="16" t="s">
        <v>148</v>
      </c>
      <c r="E122" s="16" t="s">
        <v>92</v>
      </c>
      <c r="F122" s="16" t="s">
        <v>174</v>
      </c>
      <c r="G122" s="16" t="s">
        <v>209</v>
      </c>
      <c r="H122" s="23">
        <v>1563.002</v>
      </c>
    </row>
    <row r="123" spans="1:8" ht="21.75">
      <c r="A123" s="9" t="s">
        <v>128</v>
      </c>
      <c r="B123" s="8" t="s">
        <v>192</v>
      </c>
      <c r="C123" s="1" t="s">
        <v>180</v>
      </c>
      <c r="D123" s="13" t="s">
        <v>148</v>
      </c>
      <c r="E123" s="13" t="s">
        <v>92</v>
      </c>
      <c r="F123" s="30" t="str">
        <f>F124</f>
        <v>0340083190</v>
      </c>
      <c r="G123" s="13"/>
      <c r="H123" s="22">
        <f>H124</f>
        <v>1306.8</v>
      </c>
    </row>
    <row r="124" spans="1:8" ht="21.75">
      <c r="A124" s="9" t="s">
        <v>129</v>
      </c>
      <c r="B124" s="8" t="s">
        <v>192</v>
      </c>
      <c r="C124" s="15" t="s">
        <v>186</v>
      </c>
      <c r="D124" s="13" t="s">
        <v>148</v>
      </c>
      <c r="E124" s="13" t="s">
        <v>92</v>
      </c>
      <c r="F124" s="30" t="str">
        <f>F125</f>
        <v>0340083190</v>
      </c>
      <c r="G124" s="13" t="s">
        <v>115</v>
      </c>
      <c r="H124" s="22">
        <f>H125</f>
        <v>1306.8</v>
      </c>
    </row>
    <row r="125" spans="1:8" ht="12.75">
      <c r="A125" s="9" t="s">
        <v>130</v>
      </c>
      <c r="B125" s="8" t="s">
        <v>192</v>
      </c>
      <c r="C125" s="15" t="s">
        <v>114</v>
      </c>
      <c r="D125" s="13" t="s">
        <v>148</v>
      </c>
      <c r="E125" s="13" t="s">
        <v>92</v>
      </c>
      <c r="F125" s="13" t="str">
        <f>F126</f>
        <v>0340083190</v>
      </c>
      <c r="G125" s="13" t="s">
        <v>293</v>
      </c>
      <c r="H125" s="22">
        <f>H126</f>
        <v>1306.8</v>
      </c>
    </row>
    <row r="126" spans="1:8" ht="45">
      <c r="A126" s="9" t="s">
        <v>131</v>
      </c>
      <c r="B126" s="8" t="s">
        <v>192</v>
      </c>
      <c r="C126" s="21" t="s">
        <v>173</v>
      </c>
      <c r="D126" s="16" t="s">
        <v>148</v>
      </c>
      <c r="E126" s="16" t="s">
        <v>92</v>
      </c>
      <c r="F126" s="16" t="s">
        <v>212</v>
      </c>
      <c r="G126" s="16" t="s">
        <v>209</v>
      </c>
      <c r="H126" s="23">
        <v>1306.8</v>
      </c>
    </row>
    <row r="127" spans="1:8" ht="21.75">
      <c r="A127" s="9" t="s">
        <v>132</v>
      </c>
      <c r="B127" s="8" t="s">
        <v>192</v>
      </c>
      <c r="C127" s="1" t="s">
        <v>181</v>
      </c>
      <c r="D127" s="13" t="s">
        <v>148</v>
      </c>
      <c r="E127" s="13" t="s">
        <v>92</v>
      </c>
      <c r="F127" s="30" t="str">
        <f>F128</f>
        <v>0310091010</v>
      </c>
      <c r="G127" s="13"/>
      <c r="H127" s="22">
        <f>H128</f>
        <v>1489.8</v>
      </c>
    </row>
    <row r="128" spans="1:8" ht="21.75">
      <c r="A128" s="9" t="s">
        <v>133</v>
      </c>
      <c r="B128" s="8" t="s">
        <v>192</v>
      </c>
      <c r="C128" s="15" t="s">
        <v>186</v>
      </c>
      <c r="D128" s="13" t="s">
        <v>148</v>
      </c>
      <c r="E128" s="13" t="s">
        <v>92</v>
      </c>
      <c r="F128" s="30" t="str">
        <f>F129</f>
        <v>0310091010</v>
      </c>
      <c r="G128" s="13" t="s">
        <v>217</v>
      </c>
      <c r="H128" s="22">
        <f>H129</f>
        <v>1489.8</v>
      </c>
    </row>
    <row r="129" spans="1:8" ht="12.75">
      <c r="A129" s="9" t="s">
        <v>134</v>
      </c>
      <c r="B129" s="8" t="s">
        <v>192</v>
      </c>
      <c r="C129" s="15" t="s">
        <v>114</v>
      </c>
      <c r="D129" s="13" t="s">
        <v>148</v>
      </c>
      <c r="E129" s="13" t="s">
        <v>92</v>
      </c>
      <c r="F129" s="13" t="str">
        <f>F130</f>
        <v>0310091010</v>
      </c>
      <c r="G129" s="13" t="s">
        <v>216</v>
      </c>
      <c r="H129" s="22">
        <f>H130</f>
        <v>1489.8</v>
      </c>
    </row>
    <row r="130" spans="1:8" ht="45">
      <c r="A130" s="9" t="s">
        <v>260</v>
      </c>
      <c r="B130" s="8" t="s">
        <v>192</v>
      </c>
      <c r="C130" s="21" t="s">
        <v>173</v>
      </c>
      <c r="D130" s="16" t="s">
        <v>148</v>
      </c>
      <c r="E130" s="16" t="s">
        <v>92</v>
      </c>
      <c r="F130" s="16" t="s">
        <v>211</v>
      </c>
      <c r="G130" s="16" t="s">
        <v>215</v>
      </c>
      <c r="H130" s="23">
        <v>1489.8</v>
      </c>
    </row>
    <row r="131" spans="1:8" ht="12.75">
      <c r="A131" s="39" t="s">
        <v>96</v>
      </c>
      <c r="B131" s="40" t="s">
        <v>192</v>
      </c>
      <c r="C131" s="46" t="s">
        <v>149</v>
      </c>
      <c r="D131" s="42" t="s">
        <v>148</v>
      </c>
      <c r="E131" s="42" t="s">
        <v>101</v>
      </c>
      <c r="F131" s="43"/>
      <c r="G131" s="43"/>
      <c r="H131" s="49">
        <f>H132+H136+H139+H143+H146+H149+H152</f>
        <v>13891.624</v>
      </c>
    </row>
    <row r="132" spans="1:9" ht="84.75">
      <c r="A132" s="9" t="s">
        <v>97</v>
      </c>
      <c r="B132" s="8" t="s">
        <v>192</v>
      </c>
      <c r="C132" s="15" t="s">
        <v>235</v>
      </c>
      <c r="D132" s="30" t="str">
        <f aca="true" t="shared" si="0" ref="D132:F133">D133</f>
        <v>05</v>
      </c>
      <c r="E132" s="30" t="str">
        <f t="shared" si="0"/>
        <v>03</v>
      </c>
      <c r="F132" s="13" t="str">
        <f t="shared" si="0"/>
        <v>0310081660</v>
      </c>
      <c r="G132" s="13"/>
      <c r="H132" s="22">
        <f>H133</f>
        <v>596.952</v>
      </c>
      <c r="I132" s="32"/>
    </row>
    <row r="133" spans="1:8" ht="12.75">
      <c r="A133" s="9" t="s">
        <v>105</v>
      </c>
      <c r="B133" s="8" t="s">
        <v>192</v>
      </c>
      <c r="C133" s="15" t="s">
        <v>223</v>
      </c>
      <c r="D133" s="30" t="str">
        <f t="shared" si="0"/>
        <v>05</v>
      </c>
      <c r="E133" s="30" t="str">
        <f t="shared" si="0"/>
        <v>03</v>
      </c>
      <c r="F133" s="13" t="str">
        <f t="shared" si="0"/>
        <v>0310081660</v>
      </c>
      <c r="G133" s="13" t="s">
        <v>222</v>
      </c>
      <c r="H133" s="22">
        <f>H134</f>
        <v>596.952</v>
      </c>
    </row>
    <row r="134" spans="1:8" ht="12.75">
      <c r="A134" s="9" t="s">
        <v>261</v>
      </c>
      <c r="B134" s="8" t="s">
        <v>192</v>
      </c>
      <c r="C134" s="15" t="s">
        <v>223</v>
      </c>
      <c r="D134" s="13" t="str">
        <f>D135</f>
        <v>05</v>
      </c>
      <c r="E134" s="13" t="str">
        <f>E135</f>
        <v>03</v>
      </c>
      <c r="F134" s="13" t="str">
        <f>F135</f>
        <v>0310081660</v>
      </c>
      <c r="G134" s="13" t="s">
        <v>222</v>
      </c>
      <c r="H134" s="22">
        <f>H135</f>
        <v>596.952</v>
      </c>
    </row>
    <row r="135" spans="1:8" ht="12.75">
      <c r="A135" s="9" t="s">
        <v>262</v>
      </c>
      <c r="B135" s="8" t="s">
        <v>192</v>
      </c>
      <c r="C135" s="18" t="s">
        <v>223</v>
      </c>
      <c r="D135" s="16" t="s">
        <v>148</v>
      </c>
      <c r="E135" s="16" t="s">
        <v>101</v>
      </c>
      <c r="F135" s="16" t="s">
        <v>221</v>
      </c>
      <c r="G135" s="16" t="s">
        <v>222</v>
      </c>
      <c r="H135" s="23">
        <v>596.952</v>
      </c>
    </row>
    <row r="136" spans="1:8" ht="63.75">
      <c r="A136" s="9" t="s">
        <v>263</v>
      </c>
      <c r="B136" s="8" t="s">
        <v>192</v>
      </c>
      <c r="C136" s="1" t="s">
        <v>219</v>
      </c>
      <c r="D136" s="13" t="s">
        <v>148</v>
      </c>
      <c r="E136" s="13" t="s">
        <v>101</v>
      </c>
      <c r="F136" s="13" t="s">
        <v>220</v>
      </c>
      <c r="G136" s="13" t="s">
        <v>107</v>
      </c>
      <c r="H136" s="22">
        <f>H137</f>
        <v>5809.136</v>
      </c>
    </row>
    <row r="137" spans="1:8" ht="33.75">
      <c r="A137" s="9" t="s">
        <v>264</v>
      </c>
      <c r="B137" s="8" t="s">
        <v>192</v>
      </c>
      <c r="C137" s="18" t="s">
        <v>110</v>
      </c>
      <c r="D137" s="13" t="s">
        <v>148</v>
      </c>
      <c r="E137" s="13" t="s">
        <v>101</v>
      </c>
      <c r="F137" s="13" t="s">
        <v>220</v>
      </c>
      <c r="G137" s="13" t="s">
        <v>109</v>
      </c>
      <c r="H137" s="22">
        <f>H138</f>
        <v>5809.136</v>
      </c>
    </row>
    <row r="138" spans="1:8" ht="33.75">
      <c r="A138" s="9" t="s">
        <v>265</v>
      </c>
      <c r="B138" s="8" t="s">
        <v>192</v>
      </c>
      <c r="C138" s="18" t="s">
        <v>110</v>
      </c>
      <c r="D138" s="13" t="s">
        <v>148</v>
      </c>
      <c r="E138" s="13" t="s">
        <v>101</v>
      </c>
      <c r="F138" s="16" t="s">
        <v>220</v>
      </c>
      <c r="G138" s="16" t="s">
        <v>111</v>
      </c>
      <c r="H138" s="22">
        <v>5809.136</v>
      </c>
    </row>
    <row r="139" spans="1:8" ht="63">
      <c r="A139" s="9" t="s">
        <v>266</v>
      </c>
      <c r="B139" s="8" t="s">
        <v>192</v>
      </c>
      <c r="C139" s="61" t="s">
        <v>276</v>
      </c>
      <c r="D139" s="30" t="str">
        <f aca="true" t="shared" si="1" ref="D139:E141">D140</f>
        <v>05</v>
      </c>
      <c r="E139" s="30" t="str">
        <f t="shared" si="1"/>
        <v>03</v>
      </c>
      <c r="F139" s="30">
        <v>310090060</v>
      </c>
      <c r="G139" s="13" t="s">
        <v>217</v>
      </c>
      <c r="H139" s="22">
        <f>H140</f>
        <v>60</v>
      </c>
    </row>
    <row r="140" spans="1:8" ht="56.25">
      <c r="A140" s="9" t="s">
        <v>98</v>
      </c>
      <c r="B140" s="8" t="s">
        <v>192</v>
      </c>
      <c r="C140" s="62" t="s">
        <v>236</v>
      </c>
      <c r="D140" s="30" t="str">
        <f t="shared" si="1"/>
        <v>05</v>
      </c>
      <c r="E140" s="30" t="str">
        <f t="shared" si="1"/>
        <v>03</v>
      </c>
      <c r="F140" s="30">
        <v>310090060</v>
      </c>
      <c r="G140" s="13" t="s">
        <v>216</v>
      </c>
      <c r="H140" s="22">
        <f>H141</f>
        <v>60</v>
      </c>
    </row>
    <row r="141" spans="1:8" ht="49.5" customHeight="1">
      <c r="A141" s="9" t="s">
        <v>267</v>
      </c>
      <c r="B141" s="8" t="s">
        <v>192</v>
      </c>
      <c r="C141" s="63" t="s">
        <v>237</v>
      </c>
      <c r="D141" s="13" t="str">
        <f t="shared" si="1"/>
        <v>05</v>
      </c>
      <c r="E141" s="13" t="str">
        <f t="shared" si="1"/>
        <v>03</v>
      </c>
      <c r="F141" s="30">
        <v>310090060</v>
      </c>
      <c r="G141" s="13" t="s">
        <v>215</v>
      </c>
      <c r="H141" s="22">
        <f>H142</f>
        <v>60</v>
      </c>
    </row>
    <row r="142" spans="1:8" ht="56.25" hidden="1">
      <c r="A142" s="9" t="s">
        <v>268</v>
      </c>
      <c r="B142" s="8" t="s">
        <v>192</v>
      </c>
      <c r="C142" s="63" t="s">
        <v>237</v>
      </c>
      <c r="D142" s="16" t="s">
        <v>148</v>
      </c>
      <c r="E142" s="16" t="s">
        <v>101</v>
      </c>
      <c r="F142" s="30">
        <v>310090060</v>
      </c>
      <c r="G142" s="16" t="s">
        <v>215</v>
      </c>
      <c r="H142" s="23">
        <v>60</v>
      </c>
    </row>
    <row r="143" spans="1:8" ht="67.5" customHeight="1">
      <c r="A143" s="9" t="s">
        <v>269</v>
      </c>
      <c r="B143" s="8" t="s">
        <v>192</v>
      </c>
      <c r="C143" s="61" t="s">
        <v>277</v>
      </c>
      <c r="D143" s="13" t="s">
        <v>148</v>
      </c>
      <c r="E143" s="13" t="s">
        <v>101</v>
      </c>
      <c r="F143" s="65" t="s">
        <v>238</v>
      </c>
      <c r="G143" s="13" t="s">
        <v>217</v>
      </c>
      <c r="H143" s="22">
        <v>100</v>
      </c>
    </row>
    <row r="144" spans="1:8" ht="56.25">
      <c r="A144" s="9" t="s">
        <v>270</v>
      </c>
      <c r="B144" s="8" t="s">
        <v>192</v>
      </c>
      <c r="C144" s="62" t="s">
        <v>236</v>
      </c>
      <c r="D144" s="13" t="s">
        <v>148</v>
      </c>
      <c r="E144" s="13" t="s">
        <v>101</v>
      </c>
      <c r="F144" s="65" t="s">
        <v>238</v>
      </c>
      <c r="G144" s="13" t="s">
        <v>216</v>
      </c>
      <c r="H144" s="22">
        <v>100</v>
      </c>
    </row>
    <row r="145" spans="1:8" ht="56.25">
      <c r="A145" s="9" t="s">
        <v>271</v>
      </c>
      <c r="B145" s="8" t="s">
        <v>192</v>
      </c>
      <c r="C145" s="63" t="s">
        <v>237</v>
      </c>
      <c r="D145" s="30" t="str">
        <f>D146</f>
        <v>05</v>
      </c>
      <c r="E145" s="30" t="str">
        <f>E146</f>
        <v>03</v>
      </c>
      <c r="F145" s="67" t="s">
        <v>239</v>
      </c>
      <c r="G145" s="13" t="s">
        <v>215</v>
      </c>
      <c r="H145" s="23">
        <v>100</v>
      </c>
    </row>
    <row r="146" spans="1:8" ht="73.5">
      <c r="A146" s="9" t="s">
        <v>272</v>
      </c>
      <c r="B146" s="8" t="s">
        <v>192</v>
      </c>
      <c r="C146" s="68" t="s">
        <v>278</v>
      </c>
      <c r="D146" s="64" t="s">
        <v>148</v>
      </c>
      <c r="E146" s="64" t="s">
        <v>101</v>
      </c>
      <c r="F146" s="64" t="s">
        <v>240</v>
      </c>
      <c r="G146" s="64" t="s">
        <v>217</v>
      </c>
      <c r="H146" s="69">
        <f>H147</f>
        <v>2505.536</v>
      </c>
    </row>
    <row r="147" spans="1:8" ht="56.25">
      <c r="A147" s="9" t="s">
        <v>273</v>
      </c>
      <c r="B147" s="8" t="s">
        <v>192</v>
      </c>
      <c r="C147" s="62" t="s">
        <v>236</v>
      </c>
      <c r="D147" s="64" t="s">
        <v>148</v>
      </c>
      <c r="E147" s="64" t="s">
        <v>101</v>
      </c>
      <c r="F147" s="64" t="s">
        <v>240</v>
      </c>
      <c r="G147" s="64" t="s">
        <v>216</v>
      </c>
      <c r="H147" s="69">
        <f>H148</f>
        <v>2505.536</v>
      </c>
    </row>
    <row r="148" spans="1:8" ht="56.25">
      <c r="A148" s="9" t="s">
        <v>274</v>
      </c>
      <c r="B148" s="8" t="s">
        <v>192</v>
      </c>
      <c r="C148" s="63" t="s">
        <v>237</v>
      </c>
      <c r="D148" s="66" t="s">
        <v>148</v>
      </c>
      <c r="E148" s="66" t="s">
        <v>101</v>
      </c>
      <c r="F148" s="66" t="s">
        <v>240</v>
      </c>
      <c r="G148" s="66" t="s">
        <v>215</v>
      </c>
      <c r="H148" s="22">
        <v>2505.536</v>
      </c>
    </row>
    <row r="149" spans="1:8" ht="31.5">
      <c r="A149" s="9" t="s">
        <v>275</v>
      </c>
      <c r="B149" s="8" t="s">
        <v>192</v>
      </c>
      <c r="C149" s="61" t="s">
        <v>241</v>
      </c>
      <c r="D149" s="64" t="s">
        <v>148</v>
      </c>
      <c r="E149" s="64" t="s">
        <v>101</v>
      </c>
      <c r="F149" s="64" t="s">
        <v>242</v>
      </c>
      <c r="G149" s="64" t="s">
        <v>217</v>
      </c>
      <c r="H149" s="69">
        <f>H150</f>
        <v>4700</v>
      </c>
    </row>
    <row r="150" spans="1:8" ht="56.25">
      <c r="A150" s="9" t="s">
        <v>135</v>
      </c>
      <c r="B150" s="8" t="s">
        <v>192</v>
      </c>
      <c r="C150" s="62" t="s">
        <v>236</v>
      </c>
      <c r="D150" s="64" t="s">
        <v>148</v>
      </c>
      <c r="E150" s="64" t="s">
        <v>101</v>
      </c>
      <c r="F150" s="64" t="s">
        <v>242</v>
      </c>
      <c r="G150" s="64" t="s">
        <v>216</v>
      </c>
      <c r="H150" s="69">
        <f>H151</f>
        <v>4700</v>
      </c>
    </row>
    <row r="151" spans="1:8" ht="56.25">
      <c r="A151" s="9" t="s">
        <v>136</v>
      </c>
      <c r="B151" s="8" t="s">
        <v>192</v>
      </c>
      <c r="C151" s="63" t="s">
        <v>237</v>
      </c>
      <c r="D151" s="66" t="s">
        <v>148</v>
      </c>
      <c r="E151" s="66" t="s">
        <v>101</v>
      </c>
      <c r="F151" s="66" t="s">
        <v>242</v>
      </c>
      <c r="G151" s="66" t="s">
        <v>215</v>
      </c>
      <c r="H151" s="70">
        <v>4700</v>
      </c>
    </row>
    <row r="152" spans="1:8" ht="63">
      <c r="A152" s="9" t="s">
        <v>137</v>
      </c>
      <c r="B152" s="8" t="s">
        <v>192</v>
      </c>
      <c r="C152" s="61" t="s">
        <v>280</v>
      </c>
      <c r="D152" s="64" t="s">
        <v>148</v>
      </c>
      <c r="E152" s="64" t="s">
        <v>101</v>
      </c>
      <c r="F152" s="64" t="s">
        <v>218</v>
      </c>
      <c r="G152" s="64" t="s">
        <v>107</v>
      </c>
      <c r="H152" s="69">
        <f>H153</f>
        <v>120</v>
      </c>
    </row>
    <row r="153" spans="1:8" ht="31.5">
      <c r="A153" s="9" t="s">
        <v>138</v>
      </c>
      <c r="B153" s="8" t="s">
        <v>192</v>
      </c>
      <c r="C153" s="61" t="s">
        <v>110</v>
      </c>
      <c r="D153" s="64" t="s">
        <v>148</v>
      </c>
      <c r="E153" s="64" t="s">
        <v>101</v>
      </c>
      <c r="F153" s="64" t="s">
        <v>218</v>
      </c>
      <c r="G153" s="64" t="s">
        <v>109</v>
      </c>
      <c r="H153" s="69">
        <f>H154</f>
        <v>120</v>
      </c>
    </row>
    <row r="154" spans="1:8" ht="33.75">
      <c r="A154" s="9" t="s">
        <v>139</v>
      </c>
      <c r="B154" s="8" t="s">
        <v>192</v>
      </c>
      <c r="C154" s="71" t="s">
        <v>110</v>
      </c>
      <c r="D154" s="72" t="s">
        <v>148</v>
      </c>
      <c r="E154" s="72" t="s">
        <v>101</v>
      </c>
      <c r="F154" s="72" t="s">
        <v>218</v>
      </c>
      <c r="G154" s="72" t="s">
        <v>111</v>
      </c>
      <c r="H154" s="73">
        <v>120</v>
      </c>
    </row>
    <row r="155" spans="1:8" ht="12.75">
      <c r="A155" s="9" t="s">
        <v>140</v>
      </c>
      <c r="B155" s="34" t="s">
        <v>88</v>
      </c>
      <c r="C155" s="47" t="s">
        <v>150</v>
      </c>
      <c r="D155" s="36" t="s">
        <v>151</v>
      </c>
      <c r="E155" s="36"/>
      <c r="F155" s="36"/>
      <c r="G155" s="36"/>
      <c r="H155" s="48">
        <f aca="true" t="shared" si="2" ref="H155:H161">H156</f>
        <v>7854.133</v>
      </c>
    </row>
    <row r="156" spans="1:8" ht="12.75">
      <c r="A156" s="39" t="s">
        <v>141</v>
      </c>
      <c r="B156" s="40" t="s">
        <v>192</v>
      </c>
      <c r="C156" s="46" t="s">
        <v>152</v>
      </c>
      <c r="D156" s="42" t="s">
        <v>151</v>
      </c>
      <c r="E156" s="42" t="s">
        <v>90</v>
      </c>
      <c r="F156" s="42"/>
      <c r="G156" s="42"/>
      <c r="H156" s="49">
        <f t="shared" si="2"/>
        <v>7854.133</v>
      </c>
    </row>
    <row r="157" spans="1:8" ht="42.75">
      <c r="A157" s="9" t="s">
        <v>142</v>
      </c>
      <c r="B157" s="8" t="s">
        <v>192</v>
      </c>
      <c r="C157" s="1" t="s">
        <v>182</v>
      </c>
      <c r="D157" s="13" t="s">
        <v>151</v>
      </c>
      <c r="E157" s="13" t="s">
        <v>90</v>
      </c>
      <c r="F157" s="13" t="s">
        <v>205</v>
      </c>
      <c r="G157" s="13"/>
      <c r="H157" s="22">
        <f t="shared" si="2"/>
        <v>7854.133</v>
      </c>
    </row>
    <row r="158" spans="1:8" ht="32.25">
      <c r="A158" s="9" t="s">
        <v>314</v>
      </c>
      <c r="B158" s="8" t="s">
        <v>192</v>
      </c>
      <c r="C158" s="1" t="s">
        <v>206</v>
      </c>
      <c r="D158" s="13" t="s">
        <v>151</v>
      </c>
      <c r="E158" s="13" t="s">
        <v>90</v>
      </c>
      <c r="F158" s="13" t="s">
        <v>205</v>
      </c>
      <c r="G158" s="13"/>
      <c r="H158" s="22">
        <f t="shared" si="2"/>
        <v>7854.133</v>
      </c>
    </row>
    <row r="159" spans="1:8" ht="21.75">
      <c r="A159" s="9" t="s">
        <v>315</v>
      </c>
      <c r="B159" s="8" t="s">
        <v>192</v>
      </c>
      <c r="C159" s="15" t="s">
        <v>187</v>
      </c>
      <c r="D159" s="13" t="s">
        <v>151</v>
      </c>
      <c r="E159" s="13" t="s">
        <v>90</v>
      </c>
      <c r="F159" s="13" t="s">
        <v>205</v>
      </c>
      <c r="G159" s="13"/>
      <c r="H159" s="14">
        <f t="shared" si="2"/>
        <v>7854.133</v>
      </c>
    </row>
    <row r="160" spans="1:8" ht="12.75">
      <c r="A160" s="9" t="s">
        <v>316</v>
      </c>
      <c r="B160" s="8" t="s">
        <v>192</v>
      </c>
      <c r="C160" s="15" t="s">
        <v>162</v>
      </c>
      <c r="D160" s="13" t="s">
        <v>151</v>
      </c>
      <c r="E160" s="13" t="s">
        <v>90</v>
      </c>
      <c r="F160" s="13" t="s">
        <v>205</v>
      </c>
      <c r="G160" s="13" t="s">
        <v>163</v>
      </c>
      <c r="H160" s="19">
        <f t="shared" si="2"/>
        <v>7854.133</v>
      </c>
    </row>
    <row r="161" spans="1:8" ht="12.75">
      <c r="A161" s="9" t="s">
        <v>317</v>
      </c>
      <c r="B161" s="8" t="s">
        <v>192</v>
      </c>
      <c r="C161" s="15" t="s">
        <v>164</v>
      </c>
      <c r="D161" s="13" t="s">
        <v>151</v>
      </c>
      <c r="E161" s="13" t="s">
        <v>90</v>
      </c>
      <c r="F161" s="13" t="s">
        <v>205</v>
      </c>
      <c r="G161" s="13" t="s">
        <v>163</v>
      </c>
      <c r="H161" s="19">
        <f t="shared" si="2"/>
        <v>7854.133</v>
      </c>
    </row>
    <row r="162" spans="1:8" ht="12.75">
      <c r="A162" s="9" t="s">
        <v>318</v>
      </c>
      <c r="B162" s="8" t="s">
        <v>192</v>
      </c>
      <c r="C162" s="18" t="s">
        <v>164</v>
      </c>
      <c r="D162" s="16" t="s">
        <v>151</v>
      </c>
      <c r="E162" s="16" t="s">
        <v>90</v>
      </c>
      <c r="F162" s="16" t="s">
        <v>205</v>
      </c>
      <c r="G162" s="16" t="s">
        <v>165</v>
      </c>
      <c r="H162" s="19">
        <v>7854.133</v>
      </c>
    </row>
    <row r="163" spans="1:8" ht="12.75">
      <c r="A163" s="33" t="s">
        <v>319</v>
      </c>
      <c r="B163" s="34" t="s">
        <v>192</v>
      </c>
      <c r="C163" s="47" t="s">
        <v>153</v>
      </c>
      <c r="D163" s="36" t="s">
        <v>20</v>
      </c>
      <c r="E163" s="52"/>
      <c r="F163" s="52"/>
      <c r="G163" s="52"/>
      <c r="H163" s="48">
        <f>H164</f>
        <v>330</v>
      </c>
    </row>
    <row r="164" spans="1:8" ht="12.75">
      <c r="A164" s="39" t="s">
        <v>320</v>
      </c>
      <c r="B164" s="40" t="s">
        <v>192</v>
      </c>
      <c r="C164" s="46" t="s">
        <v>154</v>
      </c>
      <c r="D164" s="42" t="s">
        <v>20</v>
      </c>
      <c r="E164" s="42" t="s">
        <v>90</v>
      </c>
      <c r="F164" s="42"/>
      <c r="G164" s="42"/>
      <c r="H164" s="51">
        <f>H165</f>
        <v>330</v>
      </c>
    </row>
    <row r="165" spans="1:8" ht="21.75">
      <c r="A165" s="9" t="s">
        <v>321</v>
      </c>
      <c r="B165" s="8" t="s">
        <v>192</v>
      </c>
      <c r="C165" s="1" t="s">
        <v>155</v>
      </c>
      <c r="D165" s="13" t="s">
        <v>20</v>
      </c>
      <c r="E165" s="13" t="s">
        <v>90</v>
      </c>
      <c r="F165" s="13" t="s">
        <v>204</v>
      </c>
      <c r="G165" s="13"/>
      <c r="H165" s="22">
        <f>H167</f>
        <v>330</v>
      </c>
    </row>
    <row r="166" spans="1:8" ht="12.75">
      <c r="A166" s="9" t="s">
        <v>322</v>
      </c>
      <c r="B166" s="8" t="s">
        <v>192</v>
      </c>
      <c r="C166" s="1" t="s">
        <v>183</v>
      </c>
      <c r="D166" s="13" t="s">
        <v>20</v>
      </c>
      <c r="E166" s="13" t="s">
        <v>90</v>
      </c>
      <c r="F166" s="13" t="s">
        <v>204</v>
      </c>
      <c r="G166" s="13"/>
      <c r="H166" s="22">
        <f>H167</f>
        <v>330</v>
      </c>
    </row>
    <row r="167" spans="1:8" ht="12.75">
      <c r="A167" s="9" t="s">
        <v>323</v>
      </c>
      <c r="B167" s="8" t="s">
        <v>192</v>
      </c>
      <c r="C167" s="1" t="s">
        <v>203</v>
      </c>
      <c r="D167" s="13" t="s">
        <v>20</v>
      </c>
      <c r="E167" s="13" t="s">
        <v>90</v>
      </c>
      <c r="F167" s="13" t="s">
        <v>202</v>
      </c>
      <c r="G167" s="13" t="s">
        <v>156</v>
      </c>
      <c r="H167" s="22">
        <f>H168</f>
        <v>330</v>
      </c>
    </row>
    <row r="168" spans="1:8" ht="21.75">
      <c r="A168" s="9" t="s">
        <v>324</v>
      </c>
      <c r="B168" s="8" t="s">
        <v>192</v>
      </c>
      <c r="C168" s="1" t="s">
        <v>158</v>
      </c>
      <c r="D168" s="13" t="s">
        <v>20</v>
      </c>
      <c r="E168" s="13" t="s">
        <v>90</v>
      </c>
      <c r="F168" s="13" t="s">
        <v>202</v>
      </c>
      <c r="G168" s="13" t="s">
        <v>157</v>
      </c>
      <c r="H168" s="22">
        <f>H169</f>
        <v>330</v>
      </c>
    </row>
    <row r="169" spans="1:8" ht="12.75">
      <c r="A169" s="9" t="s">
        <v>325</v>
      </c>
      <c r="B169" s="8" t="s">
        <v>192</v>
      </c>
      <c r="C169" s="21" t="s">
        <v>159</v>
      </c>
      <c r="D169" s="16" t="s">
        <v>20</v>
      </c>
      <c r="E169" s="16" t="s">
        <v>90</v>
      </c>
      <c r="F169" s="16" t="s">
        <v>202</v>
      </c>
      <c r="G169" s="16" t="s">
        <v>160</v>
      </c>
      <c r="H169" s="23">
        <v>330</v>
      </c>
    </row>
    <row r="170" spans="1:8" ht="12.75">
      <c r="A170" s="33" t="s">
        <v>326</v>
      </c>
      <c r="B170" s="34" t="s">
        <v>192</v>
      </c>
      <c r="C170" s="47" t="s">
        <v>161</v>
      </c>
      <c r="D170" s="36" t="s">
        <v>21</v>
      </c>
      <c r="E170" s="36"/>
      <c r="F170" s="36"/>
      <c r="G170" s="52"/>
      <c r="H170" s="48">
        <f>H171+H174</f>
        <v>5601.225</v>
      </c>
    </row>
    <row r="171" spans="1:8" ht="12.75">
      <c r="A171" s="39" t="s">
        <v>327</v>
      </c>
      <c r="B171" s="40" t="s">
        <v>192</v>
      </c>
      <c r="C171" s="46" t="s">
        <v>175</v>
      </c>
      <c r="D171" s="42" t="s">
        <v>21</v>
      </c>
      <c r="E171" s="42" t="s">
        <v>90</v>
      </c>
      <c r="F171" s="13" t="s">
        <v>207</v>
      </c>
      <c r="G171" s="43" t="s">
        <v>163</v>
      </c>
      <c r="H171" s="49">
        <f>H172</f>
        <v>5537.225</v>
      </c>
    </row>
    <row r="172" spans="1:8" ht="53.25">
      <c r="A172" s="9" t="s">
        <v>328</v>
      </c>
      <c r="B172" s="8" t="s">
        <v>192</v>
      </c>
      <c r="C172" s="1" t="s">
        <v>279</v>
      </c>
      <c r="D172" s="13" t="s">
        <v>21</v>
      </c>
      <c r="E172" s="13" t="s">
        <v>90</v>
      </c>
      <c r="F172" s="13" t="s">
        <v>201</v>
      </c>
      <c r="G172" s="16" t="s">
        <v>165</v>
      </c>
      <c r="H172" s="22">
        <f>H173</f>
        <v>5537.225</v>
      </c>
    </row>
    <row r="173" spans="1:8" ht="12.75">
      <c r="A173" s="9" t="s">
        <v>329</v>
      </c>
      <c r="B173" s="8"/>
      <c r="C173" s="1" t="s">
        <v>164</v>
      </c>
      <c r="D173" s="13" t="s">
        <v>21</v>
      </c>
      <c r="E173" s="13" t="s">
        <v>90</v>
      </c>
      <c r="F173" s="13" t="s">
        <v>201</v>
      </c>
      <c r="G173" s="16" t="s">
        <v>165</v>
      </c>
      <c r="H173" s="22">
        <v>5537.225</v>
      </c>
    </row>
    <row r="174" spans="1:8" s="76" customFormat="1" ht="12.75">
      <c r="A174" s="39" t="s">
        <v>330</v>
      </c>
      <c r="B174" s="40" t="s">
        <v>192</v>
      </c>
      <c r="C174" s="46" t="s">
        <v>200</v>
      </c>
      <c r="D174" s="42" t="s">
        <v>21</v>
      </c>
      <c r="E174" s="42" t="s">
        <v>92</v>
      </c>
      <c r="F174" s="42" t="str">
        <f>F175</f>
        <v>0200081860</v>
      </c>
      <c r="G174" s="43"/>
      <c r="H174" s="49">
        <f>H176</f>
        <v>64</v>
      </c>
    </row>
    <row r="175" spans="1:8" ht="84.75">
      <c r="A175" s="9" t="s">
        <v>331</v>
      </c>
      <c r="B175" s="8" t="s">
        <v>192</v>
      </c>
      <c r="C175" s="1" t="s">
        <v>199</v>
      </c>
      <c r="D175" s="13" t="s">
        <v>21</v>
      </c>
      <c r="E175" s="13" t="s">
        <v>92</v>
      </c>
      <c r="F175" s="13" t="str">
        <f>F176</f>
        <v>0200081860</v>
      </c>
      <c r="G175" s="16"/>
      <c r="H175" s="22">
        <f>H176</f>
        <v>64</v>
      </c>
    </row>
    <row r="176" spans="1:8" ht="27" customHeight="1">
      <c r="A176" s="9" t="s">
        <v>332</v>
      </c>
      <c r="B176" s="8" t="s">
        <v>192</v>
      </c>
      <c r="C176" s="1" t="s">
        <v>106</v>
      </c>
      <c r="D176" s="13" t="s">
        <v>21</v>
      </c>
      <c r="E176" s="13" t="s">
        <v>92</v>
      </c>
      <c r="F176" s="13" t="s">
        <v>198</v>
      </c>
      <c r="G176" s="16" t="s">
        <v>107</v>
      </c>
      <c r="H176" s="22">
        <f>H177</f>
        <v>64</v>
      </c>
    </row>
    <row r="177" spans="1:8" ht="37.5" customHeight="1">
      <c r="A177" s="9" t="s">
        <v>333</v>
      </c>
      <c r="B177" s="8" t="s">
        <v>192</v>
      </c>
      <c r="C177" s="1" t="s">
        <v>108</v>
      </c>
      <c r="D177" s="13" t="s">
        <v>21</v>
      </c>
      <c r="E177" s="13" t="s">
        <v>92</v>
      </c>
      <c r="F177" s="13" t="s">
        <v>198</v>
      </c>
      <c r="G177" s="16" t="s">
        <v>109</v>
      </c>
      <c r="H177" s="22">
        <f>H178</f>
        <v>64</v>
      </c>
    </row>
    <row r="178" spans="1:8" ht="41.25" customHeight="1">
      <c r="A178" s="9" t="s">
        <v>334</v>
      </c>
      <c r="B178" s="8" t="s">
        <v>192</v>
      </c>
      <c r="C178" s="21" t="s">
        <v>110</v>
      </c>
      <c r="D178" s="16" t="s">
        <v>21</v>
      </c>
      <c r="E178" s="16" t="s">
        <v>92</v>
      </c>
      <c r="F178" s="16" t="s">
        <v>198</v>
      </c>
      <c r="G178" s="16" t="s">
        <v>111</v>
      </c>
      <c r="H178" s="23">
        <v>64</v>
      </c>
    </row>
    <row r="179" spans="1:8" ht="12.75">
      <c r="A179" s="24"/>
      <c r="B179" s="24"/>
      <c r="C179" s="25"/>
      <c r="D179" s="26"/>
      <c r="E179" s="26"/>
      <c r="F179" s="26"/>
      <c r="G179" s="26"/>
      <c r="H179" s="27"/>
    </row>
    <row r="180" spans="1:8" ht="12.75">
      <c r="A180" s="24"/>
      <c r="B180" s="24"/>
      <c r="C180" s="25"/>
      <c r="D180" s="26"/>
      <c r="E180" s="26"/>
      <c r="F180" s="26"/>
      <c r="G180" s="26"/>
      <c r="H180" s="27"/>
    </row>
    <row r="181" spans="1:8" ht="12.75">
      <c r="A181" s="24"/>
      <c r="B181" s="24"/>
      <c r="C181" s="25"/>
      <c r="D181" s="26"/>
      <c r="E181" s="26"/>
      <c r="F181" s="26"/>
      <c r="G181" s="26"/>
      <c r="H181" s="27"/>
    </row>
    <row r="182" spans="1:8" ht="12.75">
      <c r="A182" s="24"/>
      <c r="B182" s="24"/>
      <c r="C182" s="25"/>
      <c r="D182" s="26"/>
      <c r="E182" s="26"/>
      <c r="F182" s="26"/>
      <c r="G182" s="26"/>
      <c r="H182" s="27"/>
    </row>
    <row r="185" ht="12.75">
      <c r="H185" s="32">
        <f>SUBTOTAL(9,H14:H184)</f>
        <v>366720.9119999996</v>
      </c>
    </row>
    <row r="192" ht="85.5" customHeight="1"/>
    <row r="196" ht="70.5" customHeight="1"/>
    <row r="197" ht="70.5" customHeight="1"/>
    <row r="224" ht="63" customHeight="1"/>
  </sheetData>
  <sheetProtection/>
  <autoFilter ref="G1:G182"/>
  <mergeCells count="11">
    <mergeCell ref="A6:H6"/>
    <mergeCell ref="F1:H1"/>
    <mergeCell ref="F2:H2"/>
    <mergeCell ref="F3:H3"/>
    <mergeCell ref="A9:A10"/>
    <mergeCell ref="B9:B10"/>
    <mergeCell ref="C9:C10"/>
    <mergeCell ref="D9:G9"/>
    <mergeCell ref="H9:H10"/>
    <mergeCell ref="A5:H5"/>
    <mergeCell ref="A8:B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POI HSSF rep:2.38.2.210</dc:description>
  <cp:lastModifiedBy>Lidia</cp:lastModifiedBy>
  <cp:lastPrinted>2019-12-25T09:57:03Z</cp:lastPrinted>
  <dcterms:created xsi:type="dcterms:W3CDTF">2016-08-23T08:20:31Z</dcterms:created>
  <dcterms:modified xsi:type="dcterms:W3CDTF">2020-01-26T08:48:18Z</dcterms:modified>
  <cp:category/>
  <cp:version/>
  <cp:contentType/>
  <cp:contentStatus/>
</cp:coreProperties>
</file>